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93" activeTab="3"/>
  </bookViews>
  <sheets>
    <sheet name="прил 7.1" sheetId="21" r:id="rId1"/>
    <sheet name="прил 7(ДИСП,)" sheetId="22" r:id="rId2"/>
    <sheet name="прил 6.1" sheetId="20" r:id="rId3"/>
    <sheet name="прил 6" sheetId="19" r:id="rId4"/>
    <sheet name="прил 5.1" sheetId="18" r:id="rId5"/>
    <sheet name="прил 5(ВМП)" sheetId="17" r:id="rId6"/>
    <sheet name="прил 4.1 " sheetId="16" r:id="rId7"/>
    <sheet name="прил 4" sheetId="15" r:id="rId8"/>
    <sheet name="прил 3.1" sheetId="14" r:id="rId9"/>
    <sheet name="прил 3" sheetId="13" r:id="rId10"/>
    <sheet name="прил 2 подуш" sheetId="2" r:id="rId11"/>
    <sheet name="прил 1.11" sheetId="3" r:id="rId12"/>
    <sheet name="прил 1.10" sheetId="4" r:id="rId13"/>
    <sheet name="прил 1.9" sheetId="5" r:id="rId14"/>
    <sheet name="прил 1.8" sheetId="6" r:id="rId15"/>
    <sheet name="прил 1.7" sheetId="7" r:id="rId16"/>
    <sheet name="прил 1.6" sheetId="8" r:id="rId17"/>
    <sheet name="прил 1.5" sheetId="9" r:id="rId18"/>
    <sheet name="прил 1.4" sheetId="10" r:id="rId19"/>
    <sheet name="прил 1.3" sheetId="11" r:id="rId20"/>
    <sheet name="прил 1.2" sheetId="12" r:id="rId21"/>
    <sheet name="прил 1.1" sheetId="1" r:id="rId22"/>
  </sheets>
  <externalReferences>
    <externalReference r:id="rId23"/>
  </externalReferences>
  <definedNames>
    <definedName name="_xlnm._FilterDatabase" localSheetId="11" hidden="1">'прил 1.11'!$A$4:$O$66</definedName>
    <definedName name="_xlnm.Print_Area" localSheetId="21">'прил 1.1'!#REF!</definedName>
    <definedName name="_xlnm.Print_Area" localSheetId="14">'прил 1.8'!$A$1:$G$67</definedName>
    <definedName name="_xlnm.Print_Area" localSheetId="9">'прил 3'!$A$1:$H$74</definedName>
    <definedName name="_xlnm.Print_Area" localSheetId="7">'прил 4'!$A$1:$H$11</definedName>
    <definedName name="_xlnm.Print_Area" localSheetId="6">'прил 4.1 '!$A$1:$C$59</definedName>
    <definedName name="_xlnm.Print_Area" localSheetId="2">'прил 6.1'!$A$1:$C$31</definedName>
  </definedNames>
  <calcPr calcId="162913" refMode="R1C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" i="21" l="1"/>
  <c r="I66" i="3" l="1"/>
  <c r="C54" i="16" l="1"/>
  <c r="C51" i="16" s="1"/>
  <c r="B54" i="16"/>
  <c r="B51" i="16" s="1"/>
  <c r="C39" i="16"/>
  <c r="B39" i="16"/>
  <c r="C41" i="16"/>
  <c r="B41" i="16"/>
  <c r="C31" i="16"/>
  <c r="B31" i="16"/>
  <c r="G9" i="15"/>
  <c r="H9" i="15"/>
  <c r="F11" i="15"/>
  <c r="E11" i="15"/>
  <c r="H10" i="15"/>
  <c r="G10" i="15"/>
  <c r="H8" i="15"/>
  <c r="G8" i="15"/>
  <c r="C28" i="16" l="1"/>
  <c r="B28" i="16"/>
  <c r="H74" i="13"/>
  <c r="G74" i="13"/>
  <c r="H73" i="13"/>
  <c r="G73" i="13"/>
  <c r="H72" i="13"/>
  <c r="G72" i="13"/>
  <c r="H71" i="13"/>
  <c r="G71" i="13"/>
  <c r="H69" i="13"/>
  <c r="G69" i="13"/>
  <c r="H68" i="13"/>
  <c r="G68" i="13"/>
  <c r="H67" i="13"/>
  <c r="G67" i="13"/>
  <c r="H66" i="13"/>
  <c r="G66" i="13"/>
  <c r="H70" i="13" l="1"/>
  <c r="G70" i="13"/>
  <c r="H65" i="13"/>
  <c r="G65" i="13"/>
  <c r="H64" i="13" l="1"/>
  <c r="G64" i="13"/>
  <c r="H63" i="13"/>
  <c r="G63" i="13"/>
  <c r="H62" i="13"/>
  <c r="G62" i="13"/>
  <c r="H61" i="13"/>
  <c r="G61" i="13"/>
  <c r="F60" i="13"/>
  <c r="E60" i="13"/>
  <c r="D60" i="13"/>
  <c r="C60" i="13"/>
  <c r="H60" i="13" l="1"/>
  <c r="G60" i="13"/>
  <c r="F17" i="22" l="1"/>
  <c r="E17" i="22"/>
  <c r="D17" i="22"/>
  <c r="C17" i="22"/>
  <c r="H16" i="22"/>
  <c r="G16" i="22"/>
  <c r="H15" i="22"/>
  <c r="G15" i="22"/>
  <c r="H14" i="22"/>
  <c r="G14" i="22"/>
  <c r="H13" i="22"/>
  <c r="G13" i="22"/>
  <c r="H12" i="22"/>
  <c r="G12" i="22"/>
  <c r="H11" i="22"/>
  <c r="G11" i="22"/>
  <c r="H10" i="22"/>
  <c r="G10" i="22"/>
  <c r="H9" i="22"/>
  <c r="G9" i="22"/>
  <c r="H8" i="22"/>
  <c r="G8" i="22"/>
  <c r="H7" i="22"/>
  <c r="G7" i="22"/>
  <c r="H6" i="22"/>
  <c r="G6" i="22"/>
  <c r="H5" i="22"/>
  <c r="G5" i="22"/>
  <c r="G17" i="22" l="1"/>
  <c r="H17" i="22"/>
  <c r="F33" i="17"/>
  <c r="E33" i="17"/>
  <c r="G8" i="17"/>
  <c r="G7" i="17"/>
  <c r="H7" i="17"/>
  <c r="H8" i="17"/>
  <c r="H49" i="13" l="1"/>
  <c r="G49" i="13"/>
  <c r="H48" i="13"/>
  <c r="G48" i="13"/>
  <c r="H47" i="13"/>
  <c r="G47" i="13"/>
  <c r="H46" i="13"/>
  <c r="G46" i="13"/>
  <c r="F45" i="13"/>
  <c r="E45" i="13"/>
  <c r="D45" i="13"/>
  <c r="C45" i="13"/>
  <c r="H39" i="13"/>
  <c r="G39" i="13"/>
  <c r="H38" i="13"/>
  <c r="G38" i="13"/>
  <c r="H37" i="13"/>
  <c r="G37" i="13"/>
  <c r="H36" i="13"/>
  <c r="G36" i="13"/>
  <c r="F35" i="13"/>
  <c r="E35" i="13"/>
  <c r="D35" i="13"/>
  <c r="C35" i="13"/>
  <c r="H59" i="13"/>
  <c r="G59" i="13"/>
  <c r="H58" i="13"/>
  <c r="G58" i="13"/>
  <c r="H57" i="13"/>
  <c r="G57" i="13"/>
  <c r="H56" i="13"/>
  <c r="G56" i="13"/>
  <c r="F55" i="13"/>
  <c r="E55" i="13"/>
  <c r="D55" i="13"/>
  <c r="C55" i="13"/>
  <c r="H54" i="13"/>
  <c r="G54" i="13"/>
  <c r="H53" i="13"/>
  <c r="G53" i="13"/>
  <c r="H52" i="13"/>
  <c r="G52" i="13"/>
  <c r="H51" i="13"/>
  <c r="G51" i="13"/>
  <c r="F50" i="13"/>
  <c r="E50" i="13"/>
  <c r="D50" i="13"/>
  <c r="C50" i="13"/>
  <c r="H44" i="13"/>
  <c r="G44" i="13"/>
  <c r="H43" i="13"/>
  <c r="G43" i="13"/>
  <c r="H42" i="13"/>
  <c r="G42" i="13"/>
  <c r="H41" i="13"/>
  <c r="G41" i="13"/>
  <c r="F40" i="13"/>
  <c r="E40" i="13"/>
  <c r="D40" i="13"/>
  <c r="C40" i="13"/>
  <c r="H34" i="13"/>
  <c r="G34" i="13"/>
  <c r="H33" i="13"/>
  <c r="G33" i="13"/>
  <c r="H32" i="13"/>
  <c r="G32" i="13"/>
  <c r="H31" i="13"/>
  <c r="G31" i="13"/>
  <c r="F30" i="13"/>
  <c r="E30" i="13"/>
  <c r="D30" i="13"/>
  <c r="C30" i="13"/>
  <c r="H29" i="13"/>
  <c r="G29" i="13"/>
  <c r="H28" i="13"/>
  <c r="G28" i="13"/>
  <c r="H27" i="13"/>
  <c r="G27" i="13"/>
  <c r="H26" i="13"/>
  <c r="G26" i="13"/>
  <c r="F25" i="13"/>
  <c r="E25" i="13"/>
  <c r="D25" i="13"/>
  <c r="C25" i="13"/>
  <c r="H24" i="13"/>
  <c r="G24" i="13"/>
  <c r="H23" i="13"/>
  <c r="G23" i="13"/>
  <c r="H22" i="13"/>
  <c r="G22" i="13"/>
  <c r="H21" i="13"/>
  <c r="G21" i="13"/>
  <c r="F20" i="13"/>
  <c r="E20" i="13"/>
  <c r="D20" i="13"/>
  <c r="C20" i="13"/>
  <c r="H19" i="13"/>
  <c r="G19" i="13"/>
  <c r="H18" i="13"/>
  <c r="G18" i="13"/>
  <c r="H17" i="13"/>
  <c r="G17" i="13"/>
  <c r="H16" i="13"/>
  <c r="G16" i="13"/>
  <c r="F15" i="13"/>
  <c r="E15" i="13"/>
  <c r="D15" i="13"/>
  <c r="C15" i="13"/>
  <c r="H14" i="13"/>
  <c r="G14" i="13"/>
  <c r="H13" i="13"/>
  <c r="G13" i="13"/>
  <c r="H12" i="13"/>
  <c r="G12" i="13"/>
  <c r="H11" i="13"/>
  <c r="G11" i="13"/>
  <c r="F10" i="13"/>
  <c r="E10" i="13"/>
  <c r="D10" i="13"/>
  <c r="C10" i="13"/>
  <c r="G45" i="13" l="1"/>
  <c r="H45" i="13"/>
  <c r="G35" i="13"/>
  <c r="H35" i="13"/>
  <c r="H55" i="13"/>
  <c r="G55" i="13"/>
  <c r="H50" i="13"/>
  <c r="G50" i="13"/>
  <c r="G40" i="13"/>
  <c r="H40" i="13"/>
  <c r="G30" i="13"/>
  <c r="H30" i="13"/>
  <c r="H25" i="13"/>
  <c r="G25" i="13"/>
  <c r="G20" i="13"/>
  <c r="H20" i="13"/>
  <c r="H15" i="13"/>
  <c r="G15" i="13"/>
  <c r="G10" i="13"/>
  <c r="H10" i="13"/>
  <c r="G5" i="19"/>
  <c r="G6" i="19"/>
  <c r="F7" i="19"/>
  <c r="E7" i="19"/>
  <c r="H6" i="19"/>
  <c r="H5" i="19"/>
  <c r="H24" i="17" l="1"/>
  <c r="G24" i="17"/>
  <c r="G26" i="17"/>
  <c r="H26" i="17"/>
  <c r="G27" i="17"/>
  <c r="H27" i="17"/>
  <c r="G28" i="17"/>
  <c r="H28" i="17"/>
  <c r="H25" i="17"/>
  <c r="G25" i="17"/>
  <c r="H31" i="17"/>
  <c r="G31" i="17"/>
  <c r="H30" i="17"/>
  <c r="G30" i="17"/>
  <c r="H29" i="17"/>
  <c r="G29" i="17"/>
  <c r="H23" i="17"/>
  <c r="G23" i="17"/>
  <c r="H22" i="17"/>
  <c r="G22" i="17"/>
  <c r="H21" i="17"/>
  <c r="G21" i="17"/>
  <c r="H20" i="17"/>
  <c r="G20" i="17"/>
  <c r="H19" i="17"/>
  <c r="G19" i="17"/>
  <c r="H18" i="17"/>
  <c r="G18" i="17"/>
  <c r="H17" i="17"/>
  <c r="G17" i="17"/>
  <c r="H16" i="17"/>
  <c r="G16" i="17"/>
  <c r="H15" i="17"/>
  <c r="G15" i="17"/>
  <c r="H14" i="17"/>
  <c r="G14" i="17"/>
  <c r="H13" i="17"/>
  <c r="G13" i="17"/>
  <c r="H12" i="17"/>
  <c r="G12" i="17"/>
  <c r="H11" i="17"/>
  <c r="G11" i="17"/>
  <c r="H10" i="17"/>
  <c r="G10" i="17"/>
  <c r="H9" i="17"/>
  <c r="G9" i="17"/>
  <c r="H6" i="17"/>
  <c r="G6" i="17"/>
  <c r="H5" i="17"/>
  <c r="G5" i="17"/>
  <c r="A3" i="12" l="1"/>
  <c r="C7" i="16" l="1"/>
  <c r="B7" i="16"/>
  <c r="C21" i="16"/>
  <c r="C17" i="16" s="1"/>
  <c r="B21" i="16"/>
  <c r="B17" i="16" s="1"/>
  <c r="F7" i="15"/>
  <c r="E7" i="15"/>
  <c r="G6" i="15"/>
  <c r="H6" i="15"/>
  <c r="H5" i="15"/>
  <c r="G5" i="15"/>
  <c r="B6" i="16" l="1"/>
  <c r="C6" i="16"/>
  <c r="C15" i="14"/>
  <c r="B15" i="14"/>
  <c r="C9" i="14"/>
  <c r="B9" i="14"/>
  <c r="F5" i="13"/>
  <c r="E5" i="13"/>
  <c r="D5" i="13"/>
  <c r="C5" i="13"/>
  <c r="C6" i="14" l="1"/>
  <c r="B6" i="14"/>
  <c r="H9" i="13" l="1"/>
  <c r="G9" i="13"/>
  <c r="H8" i="13"/>
  <c r="G8" i="13"/>
  <c r="H7" i="13"/>
  <c r="G7" i="13"/>
  <c r="H6" i="13"/>
  <c r="G6" i="13"/>
  <c r="H5" i="13" l="1"/>
  <c r="G5" i="13"/>
</calcChain>
</file>

<file path=xl/sharedStrings.xml><?xml version="1.0" encoding="utf-8"?>
<sst xmlns="http://schemas.openxmlformats.org/spreadsheetml/2006/main" count="2459" uniqueCount="324">
  <si>
    <t xml:space="preserve">МО </t>
  </si>
  <si>
    <t>Численность прикрепленного на 1 число месяца СМО →</t>
  </si>
  <si>
    <t>СМО</t>
  </si>
  <si>
    <t>Лимит ПФ по СМО</t>
  </si>
  <si>
    <t>СОГАЗ-МС</t>
  </si>
  <si>
    <t>ВТБ-МС</t>
  </si>
  <si>
    <t>КАПИТАЛ- МС</t>
  </si>
  <si>
    <t>ИНГОССТРАХ-МС</t>
  </si>
  <si>
    <t>МАКС-М</t>
  </si>
  <si>
    <t>Итого</t>
  </si>
  <si>
    <t>ОРЕНБУРГ ОБЛАСТНАЯ КБ  № 2</t>
  </si>
  <si>
    <t>ОРЕНБУРГ ФГБОУ ВО ОРГМУ МИНЗДРАВА</t>
  </si>
  <si>
    <t>ОРЕНБУРГ ГБУЗ ГКБ №1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</si>
  <si>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</si>
  <si>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</si>
  <si>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</si>
  <si>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</si>
  <si>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ОРЕНБУРГ ГАУЗ ГКБ ИМ. ПИРОГОВА Н.И.</t>
  </si>
  <si>
    <t>ОРСКАЯ ГАУЗ ГБ № 1</t>
  </si>
  <si>
    <t>ОРСКАЯ ГАУЗ ГБ № 2</t>
  </si>
  <si>
    <t>ОРСКАЯ ГАУЗ ГБ № 3</t>
  </si>
  <si>
    <t>ОРСКАЯ ГАУЗ ГБ № 4</t>
  </si>
  <si>
    <t>ОРСКАЯ ГАУЗ ГБ № 5</t>
  </si>
  <si>
    <t>НОВОТРОИЦК БОЛЬНИЦА СКОРОЙ МЕДИЦИНСКОЙ ПОМОЩИ</t>
  </si>
  <si>
    <t>НОВОТРОИЦКАЯ ГАУЗ ДГБ</t>
  </si>
  <si>
    <t>МЕДНОГОРСКАЯ ГБ</t>
  </si>
  <si>
    <t>БУГУРУСЛАНСКАЯ ГБ</t>
  </si>
  <si>
    <t>БУГУРУСЛАНСКАЯ РБ</t>
  </si>
  <si>
    <t>БУЗУЛУКСКАЯ БОЛЬНИЦА СКОРОЙ МЕДИЦИНСКОЙ ПОМОЩИ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</si>
  <si>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</si>
  <si>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</si>
  <si>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</si>
  <si>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</si>
  <si>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</si>
  <si>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</si>
  <si>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</si>
  <si>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</si>
  <si>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</si>
  <si>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</si>
  <si>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</si>
  <si>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</si>
  <si>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</si>
  <si>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</si>
  <si>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</si>
  <si>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</si>
  <si>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</si>
  <si>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</si>
  <si>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</si>
  <si>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</si>
  <si>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</si>
  <si>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</si>
  <si>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</si>
  <si>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</si>
  <si>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</si>
  <si>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</si>
  <si>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</si>
  <si>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</si>
  <si>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</si>
  <si>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</si>
  <si>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</si>
  <si>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</si>
  <si>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</si>
  <si>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</si>
  <si>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ОРЕНБУРГ ОКБ НА СТ. ОРЕНБУРГ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</si>
  <si>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</si>
  <si>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</si>
  <si>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</si>
  <si>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ФИЛИАЛ № 3 ФГБУ "426 ВГ" МО РФ</t>
  </si>
  <si>
    <t xml:space="preserve">ФКУЗ МСЧ-56 ФСИН РОССИИ </t>
  </si>
  <si>
    <t>МСЧ МВД ПО ОРЕНБУРГСКОЙ ОБЛАСТИ</t>
  </si>
  <si>
    <t>КДЦ ООО</t>
  </si>
  <si>
    <t>Итого по области</t>
  </si>
  <si>
    <t>Наименование медицинской организации</t>
  </si>
  <si>
    <t>Вид МП</t>
  </si>
  <si>
    <t xml:space="preserve">Утверждено на 2019 г. </t>
  </si>
  <si>
    <t xml:space="preserve">Корректировка </t>
  </si>
  <si>
    <t>Утвердить  с учетом корректировки</t>
  </si>
  <si>
    <t>ЗС</t>
  </si>
  <si>
    <t>руб.</t>
  </si>
  <si>
    <t>1 квартал 2019 г.</t>
  </si>
  <si>
    <t>СОГАЗ-МЕД</t>
  </si>
  <si>
    <t>ВТБ МС</t>
  </si>
  <si>
    <t>ИНГОССТРАХ-М</t>
  </si>
  <si>
    <t>КАПИТАЛ МС</t>
  </si>
  <si>
    <t>2 квартал 2019 г.</t>
  </si>
  <si>
    <t>3 квартал 2019 г.</t>
  </si>
  <si>
    <t>4 квартал 2019 г.</t>
  </si>
  <si>
    <t>Оценка объёма амбулаторно-поликлинических посещений на одного прикреплённого к медицинской организации.</t>
  </si>
  <si>
    <t>Код МОЕР</t>
  </si>
  <si>
    <t>Краткое наименование медицинской организации</t>
  </si>
  <si>
    <t>Количество АП посещений ВСЕГО за соответствующий период</t>
  </si>
  <si>
    <t>Кол-во ПН на соответствующий период</t>
  </si>
  <si>
    <t>Расчётный показатель, как отношение общего кол-ва посещений 
к кол-ву ПН</t>
  </si>
  <si>
    <t>Баллы, согласно алгоритма оценки кол-ва посещений на 1 человека</t>
  </si>
  <si>
    <t>Баллы, с учетом весового коэффициента</t>
  </si>
  <si>
    <t>Результат контроля по наличию случаев АП в отношении умерших граждан**</t>
  </si>
  <si>
    <t>Итоговый балл по показателю</t>
  </si>
  <si>
    <t>взрослые</t>
  </si>
  <si>
    <t>дети</t>
  </si>
  <si>
    <t>средневзвеш. показатель</t>
  </si>
  <si>
    <t>ВСЕГО, в т.ч.:</t>
  </si>
  <si>
    <t/>
  </si>
  <si>
    <t>Оценка долевого объёма посещений с профилактической целью от общего количества амбулаторно-поликлинических посещений.</t>
  </si>
  <si>
    <t>Кол-во посещений с профилактической целью</t>
  </si>
  <si>
    <t>Кол-во АП посещений ВСЕГО
 за соответствующий период</t>
  </si>
  <si>
    <t>Доля посещений с профилактической целью от общего кол-ва посещений</t>
  </si>
  <si>
    <t>Баллы, согласно алгоритма оценки</t>
  </si>
  <si>
    <t>Оценка охвата диспансеризацией взрослого и детского  населения.</t>
  </si>
  <si>
    <t>Кол-во граждан, прошедших I этап дипансеризации</t>
  </si>
  <si>
    <t>Кол-во граждан, подлежащих диспансеризации по данным МЗ Оренбургской обл.</t>
  </si>
  <si>
    <t>Отношение кол-ва прошедших диспансеризацию к кол-ву подлежащих диспансеризации</t>
  </si>
  <si>
    <t>Оценка уровня обращений в неотложной форме.</t>
  </si>
  <si>
    <t>Кол-во случаев АП в неотложной форме</t>
  </si>
  <si>
    <t>Частота вызовов скорой медицинской помощи прикреплённому населению.</t>
  </si>
  <si>
    <t>Общее кол-во вызовов СМП</t>
  </si>
  <si>
    <t>Кол-во прикреплённого населения (на соответствующий период)</t>
  </si>
  <si>
    <t>Расчётный показатель, как отношение общего кол-ва вызовов СМП
к кол-ву ПН</t>
  </si>
  <si>
    <t xml:space="preserve">Баллы, согласно алгоритма оценки </t>
  </si>
  <si>
    <t>Уровень госпитализации прикреплённого населения в стационар от общей численности прикреплённого населения.</t>
  </si>
  <si>
    <t>Кол-во случаев  госпитализаций ПН</t>
  </si>
  <si>
    <t>Расчётный показатель, как отношение общего кол-ва случаев  госпитализаций ПН к общему кол-ву ПН</t>
  </si>
  <si>
    <t>Охват амбулаторной помощью прикреплённого населения, ранее  госпитализированного с ОКС или ОНМК.</t>
  </si>
  <si>
    <t>Кол-во случаев АП с лечебно-диагностической целью ("1") или  с целью диспансерного наблюдения за больным ("3.1") в теч. 1 месяца после госпитализации с ОКС или ОНМК</t>
  </si>
  <si>
    <t>Кол-во случаев госпитализации с ОКС или ОНМК с привязкой к МО прикрепления пациента</t>
  </si>
  <si>
    <t xml:space="preserve">Расчётный показатель, как отношение общего кол-ва случаев АП ("1" или "3.1") к общему кол-ву госпитализаций с ОКС или ОНМК </t>
  </si>
  <si>
    <t>Весовые коэффициенты для расчета показателей 
премирования медицинских организаций
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</si>
  <si>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>Количество детского ПН за соответствующий период</t>
  </si>
  <si>
    <t>Количество взрослого ПН за соответствующий период</t>
  </si>
  <si>
    <t>Общее количество ПН по МО</t>
  </si>
  <si>
    <t>Доля детского населения по МО</t>
  </si>
  <si>
    <t>Доля взрослого населения по МО</t>
  </si>
  <si>
    <t>Расчёт общего количества баллов по всем целевым показателям и % премиальной части.</t>
  </si>
  <si>
    <t>Оценка объёма амбулаторно-поликлинических посещений на одного прикреплённого к медицинской организации</t>
  </si>
  <si>
    <t>Оценка долевого объёма посещений с профилактической целью от общего количества амбулаторно-поликлинических посещений</t>
  </si>
  <si>
    <t>Оценка охвата диспансеризацией взрослого и детского населения</t>
  </si>
  <si>
    <t>Оценка уровня обращений в неотложной форме</t>
  </si>
  <si>
    <t>Оценка частоты вызовов СМП</t>
  </si>
  <si>
    <t xml:space="preserve">Оценка уровня госпитализации  ПН  в стационар от общей численности ПН </t>
  </si>
  <si>
    <t>Оценка охвата амбулаторной помощью прикреплённого населения, ранее  госпитализированного с ОКС или ОНМК</t>
  </si>
  <si>
    <t xml:space="preserve">Всего баллов (взвешенная итоговая оценка с учетом возрастной структуры населения и доп.контроля по оказанию АП умершим) </t>
  </si>
  <si>
    <t>Максимальное количество баллов, которое МО может получить в результате рассчета</t>
  </si>
  <si>
    <t xml:space="preserve">%* от премиальной части
</t>
  </si>
  <si>
    <t>Максимальный Балл</t>
  </si>
  <si>
    <t>расчетный балл</t>
  </si>
  <si>
    <t xml:space="preserve"> расчетный балл</t>
  </si>
  <si>
    <t>Среднее значение по всем МО</t>
  </si>
  <si>
    <t>Наименование МО</t>
  </si>
  <si>
    <t>ИТОГО</t>
  </si>
  <si>
    <t>Оренбургский ф-л ОАО "СК "Согаз-мед"</t>
  </si>
  <si>
    <t>Оренбургский ф-л ООО ВТБ МС</t>
  </si>
  <si>
    <t xml:space="preserve">Ф-л ООО "СК"Ингосстрах-М" в г.Оренбурге </t>
  </si>
  <si>
    <t>Ф-л АО "МАСК "МАКС-М" в г.Оренбурге</t>
  </si>
  <si>
    <t>Ф-л ООО "Капитал МС" В Оренб.обл.</t>
  </si>
  <si>
    <t>560002</t>
  </si>
  <si>
    <t>560014</t>
  </si>
  <si>
    <t>560017</t>
  </si>
  <si>
    <t>560019</t>
  </si>
  <si>
    <t>560021</t>
  </si>
  <si>
    <t>560022</t>
  </si>
  <si>
    <t>560024</t>
  </si>
  <si>
    <t>560026</t>
  </si>
  <si>
    <t>560032</t>
  </si>
  <si>
    <t>560033</t>
  </si>
  <si>
    <t>560034</t>
  </si>
  <si>
    <t>560035</t>
  </si>
  <si>
    <t>560036</t>
  </si>
  <si>
    <t>560041</t>
  </si>
  <si>
    <t>560043</t>
  </si>
  <si>
    <t>560045</t>
  </si>
  <si>
    <t>560047</t>
  </si>
  <si>
    <t>560052</t>
  </si>
  <si>
    <t>560053</t>
  </si>
  <si>
    <t>560054</t>
  </si>
  <si>
    <t>560055</t>
  </si>
  <si>
    <t>560056</t>
  </si>
  <si>
    <t>560057</t>
  </si>
  <si>
    <t>560058</t>
  </si>
  <si>
    <t>560059</t>
  </si>
  <si>
    <t>560060</t>
  </si>
  <si>
    <t>560061</t>
  </si>
  <si>
    <t>560062</t>
  </si>
  <si>
    <t>560063</t>
  </si>
  <si>
    <t>560064</t>
  </si>
  <si>
    <t>560065</t>
  </si>
  <si>
    <t>560066</t>
  </si>
  <si>
    <t>560067</t>
  </si>
  <si>
    <t>560068</t>
  </si>
  <si>
    <t>560069</t>
  </si>
  <si>
    <t>560070</t>
  </si>
  <si>
    <t>560071</t>
  </si>
  <si>
    <t>560072</t>
  </si>
  <si>
    <t>560073</t>
  </si>
  <si>
    <t>560074</t>
  </si>
  <si>
    <t>560075</t>
  </si>
  <si>
    <t>560076</t>
  </si>
  <si>
    <t>560077</t>
  </si>
  <si>
    <t>560078</t>
  </si>
  <si>
    <t>560079</t>
  </si>
  <si>
    <t>560080</t>
  </si>
  <si>
    <t>560081</t>
  </si>
  <si>
    <t>560082</t>
  </si>
  <si>
    <t>560083</t>
  </si>
  <si>
    <t>560084</t>
  </si>
  <si>
    <t>560085</t>
  </si>
  <si>
    <t>560086</t>
  </si>
  <si>
    <t>560087</t>
  </si>
  <si>
    <t>560088</t>
  </si>
  <si>
    <t>560089</t>
  </si>
  <si>
    <t>560096</t>
  </si>
  <si>
    <t>560098</t>
  </si>
  <si>
    <t>560099</t>
  </si>
  <si>
    <t>560205</t>
  </si>
  <si>
    <t>560206</t>
  </si>
  <si>
    <t>560214</t>
  </si>
  <si>
    <t>% премиальной суммы, подлежащий перечислению в МО в соответствии с утвержденным расчетом результатов оценки</t>
  </si>
  <si>
    <t>Ф-л ООО "Капитал МС" В Оренбургской области</t>
  </si>
  <si>
    <t>1 квартал</t>
  </si>
  <si>
    <t>2 квартал</t>
  </si>
  <si>
    <t>3 квартал</t>
  </si>
  <si>
    <t>4 квартал</t>
  </si>
  <si>
    <t>КС МУН</t>
  </si>
  <si>
    <t>Расчет лимитов подушевого финансирования амбулаторно-поликлинической помощи на Сентябрь 2019 года</t>
  </si>
  <si>
    <t>ГАУЗ "ДГКБ"</t>
  </si>
  <si>
    <t>ДС ОНК</t>
  </si>
  <si>
    <t>Приложение 2  к  протоколу заседания Комиссии по разработке ТП ОМС № 20 от 27.09.2019 г.</t>
  </si>
  <si>
    <t>ГАУЗ «ООККВД»</t>
  </si>
  <si>
    <t>ГБУЗ "ОДКБ"</t>
  </si>
  <si>
    <t>ДС МРФ</t>
  </si>
  <si>
    <t>* при нормативе на год - 5,819 посещений на 1 жителя (взрослые), целевой показатель за 08 мес. 2019 года составляет -3,8793 посещений на 1 жителя (взрослые)
* при нормативе на год - 13,098 посещений на 1 жителя (дети), целевой показатель за 08 мес. 2019 года составляет -8,732 посещений на 1 жителя (дети)
** результат со значением "1" отражает наличие случаев АП в отношении умерших граждан.</t>
  </si>
  <si>
    <t>ОРЕНБУРГ КБ РЖД-МЕДИЦИНА Г. ОРЕНБУРГ</t>
  </si>
  <si>
    <t>ОРСКАЯ БОЛЬНИЦА РЖД-МЕДИЦИНА Г. ОРСК</t>
  </si>
  <si>
    <t>БУЗУЛУКСКАЯ ПОЛ-КА РЖД-МЕДИЦИНА Г. БУЗУЛУК</t>
  </si>
  <si>
    <t>АБДУЛИНСКАЯ ПОЛ-КА РЖД-МЕДИЦИНА Г. АБДУЛИНО</t>
  </si>
  <si>
    <t>* целевой показатель охвата на взрослых за 08 мес. 2019 года составляет - 0,671
* целевой показатель охвата на детей за 08 мес. 2019 года составляет - 0,638
** результат со значением "1" отражает наличие случаев АП в отношении умерших граждан.</t>
  </si>
  <si>
    <t>* при нормативе на год - 0,5129 посещений на 1 жителя (взрослые), целевой показатель за 08 мес. 2019 года составляет - 0,3419 посещений на 1 жителя (взрослые); 
* при нормативе на год - 0,7319 посещений на 1 жителя (дети), целевой показатель за 08 мес. 2019 года составляет - 0,4879 посещений на 1 жителя (дети); 
** результат со значением "1" отражает наличие случаев АП в отношении умерших граждан.</t>
  </si>
  <si>
    <t xml:space="preserve">* при нормативе на год - 0,304 вызова на 1 жителя (взрослые), целевой показатель за 08 мес. 2019 года составляет - 0,2027 вызова на 1 жителя (взрослые); 
* при нормативе на год - 0,286 вызова на 1 жителя (дети), целевой показатель за 08 мес. 2019 года составляет - 0,1907 вызова на 1 жителя (дети); </t>
  </si>
  <si>
    <t>* при нормативе на год - 0,149 госпитализаций на 1 жителя (взрослые), целевой показатель за 08 мес. 2019 года составляет - 0,0993 госпитализаций на 1 жителя (взрослые);
* при нормативе на год - 0,158 госпитализаций на 1 жителя (дети), целевой показатель за 08 мес. 2019 года составляет - 0,1053 госпитализаций на 1 жителя (дети);</t>
  </si>
  <si>
    <t>* За норматив принимается значение "лучшего" ( 0,9118), наибольшего результата в расчетном 08 месяцев 2019 года</t>
  </si>
  <si>
    <t xml:space="preserve">Расчет суммы премии, подлежащей распределению  по итогам работы медицинских организаций - балансодержателей за  Август 2019 года </t>
  </si>
  <si>
    <t>Остаток премиального фонда по МО-балансодержателям за Июль 2019г. после оценки результатов и выплаты СМО, рублей</t>
  </si>
  <si>
    <t>Сумма премиального фонда за  Август 2019г., рублей</t>
  </si>
  <si>
    <t xml:space="preserve">Итого премиальный фонд к распределению 
по итогам работы за  Август 2019г., рублей </t>
  </si>
  <si>
    <t>Расчет премиальных сумм по итогам работы амбулаторной службы медицинских организаций – балансодержателей 
за  Август 2019 года в разрезе страховых медицинских организаций</t>
  </si>
  <si>
    <t xml:space="preserve">Премиальный фонд к распределению 
по итогам работы за  Август 2019г., рублей </t>
  </si>
  <si>
    <t xml:space="preserve">Итого сумма премии к выплате
по итогам работы  за  Август 2019г., рублей </t>
  </si>
  <si>
    <t>Приложение 1.1  к  протоколу заседания Комиссии по разработке ТП ОМС № 20 от 30.09.2019 г.</t>
  </si>
  <si>
    <t>Приложение 1.2  к  протоколу заседания Комиссии по разработке ТП ОМС № 20 от 30.09.2019 г.</t>
  </si>
  <si>
    <t>Приложение 1.3  к  протоколу заседания Комиссии по разработке ТП ОМС № 20 от 30.09.2019 г.</t>
  </si>
  <si>
    <t>Приложение 1.4  к  протоколу заседания Комиссии по разработке ТП ОМС № 20 от 30.09.2019 г.</t>
  </si>
  <si>
    <t>Приложение 1.5  к  протоколу заседания Комиссии по разработке ТП ОМС № 20 от 30.09.2019 г.</t>
  </si>
  <si>
    <t>Приложение 1.6  к  протоколу заседания Комиссии по разработке ТП ОМС № 20 от 30.09.2019 г.</t>
  </si>
  <si>
    <t>Приложение 1.7  к  протоколу заседания Комиссии по разработке ТП ОМС № 20 от 30.09.2019 г.</t>
  </si>
  <si>
    <t>Приложение 1.8  к  протоколу заседания Комиссии по разработке ТП ОМС № 20 от 30.09.2019 г.</t>
  </si>
  <si>
    <t>Приложение 1.9  к  протоколу заседания Комиссии по разработке ТП ОМС № 20 от 30.09.2019 г.</t>
  </si>
  <si>
    <t xml:space="preserve">Приложение 1.10 к протоколу заседания  Комиссии по разработке ТП ОМС №20 от 30.09.2019г.   </t>
  </si>
  <si>
    <t xml:space="preserve">Приложение 1.11 к протоколу заседания  Комиссии по разработке ТП ОМС №20 от 30.09.2019г.   </t>
  </si>
  <si>
    <t>Приложение 3 к протоколу заседания Комиссии по разработке ТП ОМС № 20 от 30.09.2019 г.</t>
  </si>
  <si>
    <t>Приложение 3.1  к протоколу заседания Комиссии по разработке ТП ОМС № 20 от 30.09.2019 г.</t>
  </si>
  <si>
    <t>Приложение 4 к протоколу заседания Комиссии по разработке ТП ОМС № 20 от 30.09.2019 г.</t>
  </si>
  <si>
    <t>Приложение 4.1  к протоколу заседания Комиссии по разработке ТП ОМС № 20 от 30.09.2019 г.</t>
  </si>
  <si>
    <t xml:space="preserve"> Корректировка объемов предоставления высокотехнологичной медицинской помощи на 2019г.  по  инициативе  МЗО.</t>
  </si>
  <si>
    <t>Группа ВМП</t>
  </si>
  <si>
    <t>ГБУЗ "ГКБ № 1" г.Оренбурга</t>
  </si>
  <si>
    <t>ГАУЗ "ГКБ им. Пирогова"</t>
  </si>
  <si>
    <t>ГБУЗ "ББСМП"</t>
  </si>
  <si>
    <t>ГБУЗ "ООКБ"</t>
  </si>
  <si>
    <t>ГАУЗ "ГКБ № 4 г. Оренбург"</t>
  </si>
  <si>
    <t>Приложение 5 к протоколу заседания Комиссии по разработке ТП ОМС № 20 от 30.09.2019 г.</t>
  </si>
  <si>
    <t>ГАУЗ "ГБ № 3 г. Орска"</t>
  </si>
  <si>
    <t xml:space="preserve">ЧУЗ "КБ "РЖД-Медицина" г. Оренбург" </t>
  </si>
  <si>
    <t>ГАУЗ "БСМП" г. Новотроицка</t>
  </si>
  <si>
    <t>ВМП Онкология 20</t>
  </si>
  <si>
    <t>ВМП Офтальмология 25</t>
  </si>
  <si>
    <t>ВМП Урология 50</t>
  </si>
  <si>
    <t>ВМП Абдоминальная хирургия 2</t>
  </si>
  <si>
    <t>ВМП Челюстно-лицевая хирургия 52</t>
  </si>
  <si>
    <t>ВМП Комбустиология 10</t>
  </si>
  <si>
    <t>ВМП Травматология и ортопедия 49</t>
  </si>
  <si>
    <t>ВМП Сердечно-сосудистая хирургия 37</t>
  </si>
  <si>
    <t>ВМП Неонатология 18</t>
  </si>
  <si>
    <t>ВМП Неонатология 19</t>
  </si>
  <si>
    <t>ВМП Травматология и ортопедия 47</t>
  </si>
  <si>
    <t>ВМП Сердечно-сосудистая хирургия 31</t>
  </si>
  <si>
    <t>ВМП Сердечно-сосудистая хирургия 32</t>
  </si>
  <si>
    <t>ВМП Сердечно-сосудистая хирургия 34</t>
  </si>
  <si>
    <t>ВМП Сердечно-сосудистая хирургия 35</t>
  </si>
  <si>
    <t>ВМП Сердечно-сосудистая хирургия 33</t>
  </si>
  <si>
    <t>ВМП Педиатрия 29</t>
  </si>
  <si>
    <t>Приложение 6 к протоколу заседания Комиссии по разработке ТП ОМС № 20 от 30.09.2019 г.</t>
  </si>
  <si>
    <t>ООО "Б.Браун Авитум Руссланд Клиникс"</t>
  </si>
  <si>
    <t>АПП заболевания</t>
  </si>
  <si>
    <t>ООО "Медикал сервис компани Восток"</t>
  </si>
  <si>
    <t>Корректировка объемов предоставления медицинской помощи (АПП заболевания) на 2019 год между ООО "Б.Браун Авитум Руссланд Клиникс" и ООО "Медикал сервис компани Восток" по ходатайству МО.</t>
  </si>
  <si>
    <t>ГБУЗ "ООКОД"</t>
  </si>
  <si>
    <t>ГБУЗ "ООД"</t>
  </si>
  <si>
    <t xml:space="preserve">ГБУЗ "ББСМП" </t>
  </si>
  <si>
    <t xml:space="preserve">ГАУЗ "Оренбургская РБ" </t>
  </si>
  <si>
    <t>КС ОНК</t>
  </si>
  <si>
    <t xml:space="preserve">ГАУЗ "ООКБ № 2" </t>
  </si>
  <si>
    <t>ГБУЗ "ГБ" г. Бугуруслана</t>
  </si>
  <si>
    <t>ГБУЗ "ГБ" г.Бугуруслана</t>
  </si>
  <si>
    <t>ГАУЗ "ГБ № 4" г. Орска</t>
  </si>
  <si>
    <t>ГАУЗ "Оренбургская РБ"</t>
  </si>
  <si>
    <t>ГАУЗ "ООКБ № 2"</t>
  </si>
  <si>
    <t>ВМП Сердечно-сосудистая хирургия 38</t>
  </si>
  <si>
    <t>ВМП Сердечно-сосудистая хирургия 40</t>
  </si>
  <si>
    <t>Приложение 6.1  к протоколу заседания Комиссии по разработке ТП ОМС № 20 от 30.09.2019 г.</t>
  </si>
  <si>
    <t>Итого по области:</t>
  </si>
  <si>
    <t>Приложение 7 к протоколу заседания Комиссии по разработке ТП ОМС № 20 от 30.09.2019 г.</t>
  </si>
  <si>
    <t>Корректировка объемов предоставления медицинской помощи по разделу «Диспансеризация ВЗР (1 этап)» на 2019 год</t>
  </si>
  <si>
    <t>ДИСПАНСЕРИЗАЦИЯ ВЗР.(1эт)</t>
  </si>
  <si>
    <t>Итог</t>
  </si>
  <si>
    <t>зс.</t>
  </si>
  <si>
    <t>Корректировка объемов по блоку "ДИСПАНСЕРИЗАЦИЯ ВЗР.(1эт)" по ходатайству МО и инициативе МЗО.</t>
  </si>
  <si>
    <t>Приложение 7.1  к протоколу заседания Комиссии по разработке ТП ОМС № 20 от 30.09.2019 г.</t>
  </si>
  <si>
    <t xml:space="preserve"> Корректировка объемов предоставления высокотехнологичной медицинской помощи на 2019г. по инициативе МЗО.</t>
  </si>
  <si>
    <r>
      <t>Приложение 5.1  к протоколу заседания Комиссии по разработке ТП ОМС № 20 от</t>
    </r>
    <r>
      <rPr>
        <sz val="10"/>
        <color indexed="8"/>
        <rFont val="Times New Roman"/>
        <family val="1"/>
        <charset val="204"/>
      </rPr>
      <t xml:space="preserve"> 30</t>
    </r>
    <r>
      <rPr>
        <sz val="10"/>
        <rFont val="Times New Roman"/>
        <family val="1"/>
        <charset val="204"/>
      </rPr>
      <t>.09.2019 г.</t>
    </r>
  </si>
  <si>
    <t>КС (РОДЫ)</t>
  </si>
  <si>
    <t>КС(МУН)</t>
  </si>
  <si>
    <t>ГАУЗ "ГКБ№ 2"</t>
  </si>
  <si>
    <t>Корректировка объемов предоставления стационарозамещающей медицинской помощи (ГИП) на 2019г. между ГАУЗ «ООККВД» и ГБУЗ "ОДКБ", стационарной медицинской помощи (ОНК) и стационарозамещающей медицинской помощи (ОНК) между ГБУЗ "ООКОД" и ГАУЗ "ДГКБ" по ходатайству МЗОО.</t>
  </si>
  <si>
    <t>КС РОД</t>
  </si>
  <si>
    <t>Корректировка объемов предоставления медицинской помощи на 2019г. для  ГАУЗ «ДГКБ» г. Оренбурга, ГБУЗ "ООКБ", ГБУЗ "ООКОД", ГБУЗ "ООД", ГБУЗ "ГБ" г. Бугуруслана, ГБУЗ "ББСМП", ГАУЗ "Оренбургская РБ", ГАУЗ "ООКБ № 2", ГАУЗ "ГБ № 4" г. Орска, ЧУЗ "КБ "РЖД-Медицина" г. Оренбург" и ГАУЗ "ГКБ№ 2" г.Оренбурга между кварталами по ходатайствам МО и МЗ.</t>
  </si>
  <si>
    <t>Корректировка объемов предоставления медицинской помощи на 2019г. для  ГАУЗ «ДГКБ» г. Оренбурга, ГБУЗ "ООКБ", ГБУЗ "ООКОД", ГБУЗ "ООД", ГБУЗ "ГБ" г. Бугуруслана, ГБУЗ "ББСМП", ГАУЗ "Оренбургская РБ", ГАУЗ "ООКБ № 2", ГАУЗ "ГБ № 4" г. Орска, ЧУЗ "КБ "РЖД-Медицина" г. Оренбург и "ГАУЗ "ГКБ№ 2" г. Оренбурга между кварталами по ходатайствам МО и МЗ.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</si>
</sst>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р_._-;\-* #,##0.00_р_._-;_-* &quot;-&quot;??_р_._-;_-@_-"/>
    <numFmt numFmtId="164" formatCode="0.0000"/>
    <numFmt numFmtId="165" formatCode="0.000"/>
    <numFmt numFmtId="166" formatCode="0.0"/>
  </numFmts>
  <fonts count="6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Arial"/>
      <family val="2"/>
    </font>
    <font>
      <sz val="14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8"/>
      <name val="Arial"/>
      <family val="2"/>
      <charset val="1"/>
    </font>
    <font>
      <sz val="10"/>
      <color indexed="8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indexed="8"/>
      <name val="Arial"/>
      <family val="2"/>
    </font>
    <font>
      <sz val="8"/>
      <name val="Arial"/>
      <family val="2"/>
      <charset val="204"/>
    </font>
    <font>
      <sz val="8"/>
      <name val="Arial Cyr"/>
    </font>
    <font>
      <b/>
      <sz val="8"/>
      <name val="Arial"/>
      <family val="2"/>
    </font>
    <font>
      <sz val="8"/>
      <color indexed="8"/>
      <name val="Arial"/>
      <family val="2"/>
      <charset val="204"/>
    </font>
    <font>
      <sz val="8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59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</font>
    <font>
      <sz val="13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7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11" fillId="0" borderId="0"/>
    <xf numFmtId="0" fontId="16" fillId="0" borderId="0"/>
    <xf numFmtId="0" fontId="33" fillId="0" borderId="0"/>
    <xf numFmtId="0" fontId="11" fillId="0" borderId="0"/>
  </cellStyleXfs>
  <cellXfs count="406">
    <xf numFmtId="0" fontId="0" fillId="0" borderId="0" xfId="0"/>
    <xf numFmtId="0" fontId="0" fillId="0" borderId="0" xfId="0" applyAlignment="1">
      <alignment horizontal="left"/>
    </xf>
    <xf numFmtId="3" fontId="0" fillId="0" borderId="2" xfId="0" applyNumberFormat="1" applyFont="1" applyBorder="1" applyAlignment="1">
      <alignment horizontal="right" vertical="center"/>
    </xf>
    <xf numFmtId="1" fontId="0" fillId="0" borderId="2" xfId="0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 applyBorder="1" applyAlignment="1">
      <alignment vertical="center" wrapText="1"/>
    </xf>
    <xf numFmtId="0" fontId="7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2" fillId="0" borderId="0" xfId="3" applyFont="1" applyBorder="1" applyAlignment="1">
      <alignment vertical="center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wrapText="1"/>
    </xf>
    <xf numFmtId="0" fontId="14" fillId="0" borderId="0" xfId="0" applyFont="1"/>
    <xf numFmtId="164" fontId="14" fillId="0" borderId="0" xfId="0" applyNumberFormat="1" applyFont="1" applyAlignment="1">
      <alignment wrapText="1"/>
    </xf>
    <xf numFmtId="164" fontId="14" fillId="0" borderId="0" xfId="0" applyNumberFormat="1" applyFont="1" applyAlignment="1">
      <alignment horizontal="center"/>
    </xf>
    <xf numFmtId="164" fontId="0" fillId="0" borderId="0" xfId="0" applyNumberFormat="1"/>
    <xf numFmtId="1" fontId="0" fillId="0" borderId="0" xfId="0" applyNumberFormat="1"/>
    <xf numFmtId="4" fontId="17" fillId="5" borderId="2" xfId="4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wrapText="1"/>
    </xf>
    <xf numFmtId="0" fontId="14" fillId="0" borderId="2" xfId="0" applyFont="1" applyBorder="1" applyAlignment="1">
      <alignment horizontal="center"/>
    </xf>
    <xf numFmtId="164" fontId="14" fillId="0" borderId="2" xfId="0" applyNumberFormat="1" applyFont="1" applyBorder="1" applyAlignment="1">
      <alignment horizontal="center" wrapText="1"/>
    </xf>
    <xf numFmtId="164" fontId="14" fillId="0" borderId="2" xfId="0" applyNumberFormat="1" applyFont="1" applyBorder="1" applyAlignment="1">
      <alignment horizontal="center"/>
    </xf>
    <xf numFmtId="0" fontId="18" fillId="0" borderId="2" xfId="0" applyFont="1" applyBorder="1" applyAlignment="1">
      <alignment horizontal="left"/>
    </xf>
    <xf numFmtId="0" fontId="19" fillId="0" borderId="2" xfId="0" applyFont="1" applyBorder="1" applyAlignment="1">
      <alignment horizontal="right" wrapText="1"/>
    </xf>
    <xf numFmtId="3" fontId="20" fillId="0" borderId="2" xfId="0" applyNumberFormat="1" applyFont="1" applyBorder="1"/>
    <xf numFmtId="164" fontId="20" fillId="0" borderId="2" xfId="0" applyNumberFormat="1" applyFont="1" applyBorder="1"/>
    <xf numFmtId="1" fontId="20" fillId="0" borderId="2" xfId="0" applyNumberFormat="1" applyFont="1" applyBorder="1"/>
    <xf numFmtId="0" fontId="18" fillId="0" borderId="0" xfId="0" applyFont="1"/>
    <xf numFmtId="0" fontId="21" fillId="0" borderId="2" xfId="0" applyFont="1" applyBorder="1" applyAlignment="1">
      <alignment horizontal="left"/>
    </xf>
    <xf numFmtId="0" fontId="21" fillId="0" borderId="2" xfId="0" applyFont="1" applyBorder="1" applyAlignment="1">
      <alignment horizontal="left" wrapText="1"/>
    </xf>
    <xf numFmtId="3" fontId="22" fillId="0" borderId="2" xfId="0" applyNumberFormat="1" applyFont="1" applyBorder="1"/>
    <xf numFmtId="164" fontId="22" fillId="0" borderId="2" xfId="0" applyNumberFormat="1" applyFont="1" applyBorder="1"/>
    <xf numFmtId="1" fontId="22" fillId="0" borderId="2" xfId="0" applyNumberFormat="1" applyFont="1" applyBorder="1"/>
    <xf numFmtId="2" fontId="22" fillId="0" borderId="2" xfId="0" applyNumberFormat="1" applyFont="1" applyFill="1" applyBorder="1"/>
    <xf numFmtId="164" fontId="14" fillId="0" borderId="0" xfId="0" applyNumberFormat="1" applyFont="1"/>
    <xf numFmtId="2" fontId="0" fillId="0" borderId="0" xfId="0" applyNumberFormat="1"/>
    <xf numFmtId="0" fontId="19" fillId="0" borderId="2" xfId="0" applyFont="1" applyBorder="1" applyAlignment="1">
      <alignment horizontal="right"/>
    </xf>
    <xf numFmtId="3" fontId="20" fillId="0" borderId="2" xfId="0" applyNumberFormat="1" applyFont="1" applyBorder="1" applyAlignment="1">
      <alignment horizontal="right"/>
    </xf>
    <xf numFmtId="164" fontId="20" fillId="0" borderId="2" xfId="0" applyNumberFormat="1" applyFont="1" applyBorder="1" applyAlignment="1">
      <alignment horizontal="right"/>
    </xf>
    <xf numFmtId="1" fontId="20" fillId="0" borderId="2" xfId="0" applyNumberFormat="1" applyFont="1" applyBorder="1" applyAlignment="1">
      <alignment horizontal="right"/>
    </xf>
    <xf numFmtId="0" fontId="18" fillId="0" borderId="0" xfId="0" applyFont="1" applyAlignment="1">
      <alignment horizontal="right"/>
    </xf>
    <xf numFmtId="0" fontId="19" fillId="0" borderId="2" xfId="0" applyFont="1" applyBorder="1" applyAlignment="1">
      <alignment horizontal="left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9" fillId="0" borderId="2" xfId="0" applyFont="1" applyBorder="1" applyAlignment="1">
      <alignment horizontal="left"/>
    </xf>
    <xf numFmtId="0" fontId="23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22" fillId="0" borderId="2" xfId="0" applyFont="1" applyBorder="1"/>
    <xf numFmtId="2" fontId="22" fillId="0" borderId="2" xfId="0" applyNumberFormat="1" applyFont="1" applyBorder="1"/>
    <xf numFmtId="2" fontId="14" fillId="0" borderId="0" xfId="0" applyNumberFormat="1" applyFont="1"/>
    <xf numFmtId="3" fontId="18" fillId="0" borderId="2" xfId="0" applyNumberFormat="1" applyFont="1" applyBorder="1"/>
    <xf numFmtId="165" fontId="18" fillId="0" borderId="2" xfId="0" applyNumberFormat="1" applyFont="1" applyBorder="1"/>
    <xf numFmtId="0" fontId="21" fillId="0" borderId="2" xfId="0" applyFont="1" applyBorder="1" applyAlignment="1">
      <alignment wrapText="1"/>
    </xf>
    <xf numFmtId="3" fontId="24" fillId="0" borderId="2" xfId="0" applyNumberFormat="1" applyFont="1" applyBorder="1"/>
    <xf numFmtId="0" fontId="24" fillId="0" borderId="2" xfId="0" applyFont="1" applyBorder="1"/>
    <xf numFmtId="0" fontId="0" fillId="0" borderId="0" xfId="0" applyAlignment="1">
      <alignment wrapText="1"/>
    </xf>
    <xf numFmtId="3" fontId="0" fillId="0" borderId="0" xfId="0" applyNumberFormat="1"/>
    <xf numFmtId="2" fontId="14" fillId="0" borderId="0" xfId="0" applyNumberFormat="1" applyFont="1" applyAlignment="1">
      <alignment wrapText="1"/>
    </xf>
    <xf numFmtId="3" fontId="14" fillId="0" borderId="0" xfId="0" applyNumberFormat="1" applyFont="1"/>
    <xf numFmtId="10" fontId="14" fillId="0" borderId="0" xfId="0" applyNumberFormat="1" applyFont="1"/>
    <xf numFmtId="0" fontId="14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25" fillId="0" borderId="2" xfId="4" applyNumberFormat="1" applyFont="1" applyBorder="1" applyAlignment="1">
      <alignment wrapText="1"/>
    </xf>
    <xf numFmtId="4" fontId="22" fillId="0" borderId="2" xfId="0" applyNumberFormat="1" applyFont="1" applyFill="1" applyBorder="1" applyAlignment="1">
      <alignment horizontal="right"/>
    </xf>
    <xf numFmtId="4" fontId="22" fillId="0" borderId="2" xfId="0" applyNumberFormat="1" applyFont="1" applyBorder="1" applyAlignment="1">
      <alignment horizontal="right"/>
    </xf>
    <xf numFmtId="4" fontId="22" fillId="6" borderId="2" xfId="0" applyNumberFormat="1" applyFont="1" applyFill="1" applyBorder="1" applyAlignment="1">
      <alignment horizontal="right"/>
    </xf>
    <xf numFmtId="4" fontId="22" fillId="4" borderId="2" xfId="0" applyNumberFormat="1" applyFont="1" applyFill="1" applyBorder="1" applyAlignment="1">
      <alignment horizontal="right"/>
    </xf>
    <xf numFmtId="4" fontId="0" fillId="0" borderId="0" xfId="0" applyNumberFormat="1"/>
    <xf numFmtId="4" fontId="0" fillId="0" borderId="0" xfId="0" applyNumberFormat="1" applyFill="1"/>
    <xf numFmtId="2" fontId="0" fillId="0" borderId="0" xfId="0" applyNumberFormat="1" applyFill="1"/>
    <xf numFmtId="0" fontId="0" fillId="0" borderId="0" xfId="0" applyFill="1"/>
    <xf numFmtId="0" fontId="27" fillId="0" borderId="9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left"/>
    </xf>
    <xf numFmtId="4" fontId="29" fillId="5" borderId="2" xfId="4" applyNumberFormat="1" applyFont="1" applyFill="1" applyBorder="1" applyAlignment="1">
      <alignment horizontal="center" vertical="center" wrapText="1"/>
    </xf>
    <xf numFmtId="0" fontId="30" fillId="0" borderId="0" xfId="0" applyFont="1"/>
    <xf numFmtId="2" fontId="29" fillId="5" borderId="2" xfId="4" applyNumberFormat="1" applyFont="1" applyFill="1" applyBorder="1" applyAlignment="1">
      <alignment horizontal="center" vertical="center" wrapText="1"/>
    </xf>
    <xf numFmtId="2" fontId="5" fillId="0" borderId="2" xfId="1" applyNumberFormat="1" applyFont="1" applyBorder="1" applyAlignment="1">
      <alignment horizontal="center" vertical="center" wrapText="1"/>
    </xf>
    <xf numFmtId="2" fontId="9" fillId="0" borderId="5" xfId="1" applyNumberFormat="1" applyFont="1" applyFill="1" applyBorder="1" applyAlignment="1">
      <alignment horizontal="center" vertical="center" wrapText="1"/>
    </xf>
    <xf numFmtId="0" fontId="11" fillId="0" borderId="0" xfId="3"/>
    <xf numFmtId="0" fontId="31" fillId="0" borderId="2" xfId="3" applyFont="1" applyBorder="1" applyAlignment="1">
      <alignment horizontal="center"/>
    </xf>
    <xf numFmtId="3" fontId="31" fillId="0" borderId="2" xfId="3" applyNumberFormat="1" applyFont="1" applyBorder="1"/>
    <xf numFmtId="4" fontId="31" fillId="0" borderId="2" xfId="3" applyNumberFormat="1" applyFont="1" applyBorder="1" applyAlignment="1">
      <alignment wrapText="1"/>
    </xf>
    <xf numFmtId="0" fontId="6" fillId="0" borderId="2" xfId="3" applyFont="1" applyBorder="1" applyAlignment="1">
      <alignment horizontal="left"/>
    </xf>
    <xf numFmtId="3" fontId="6" fillId="0" borderId="2" xfId="3" applyNumberFormat="1" applyFont="1" applyBorder="1"/>
    <xf numFmtId="4" fontId="6" fillId="0" borderId="2" xfId="3" applyNumberFormat="1" applyFont="1" applyBorder="1" applyAlignment="1">
      <alignment wrapText="1"/>
    </xf>
    <xf numFmtId="0" fontId="6" fillId="0" borderId="2" xfId="3" applyFont="1" applyBorder="1"/>
    <xf numFmtId="4" fontId="6" fillId="0" borderId="2" xfId="3" applyNumberFormat="1" applyFont="1" applyBorder="1"/>
    <xf numFmtId="0" fontId="31" fillId="0" borderId="2" xfId="3" applyFont="1" applyBorder="1" applyAlignment="1">
      <alignment horizontal="center" vertical="center"/>
    </xf>
    <xf numFmtId="0" fontId="32" fillId="10" borderId="2" xfId="3" applyFont="1" applyFill="1" applyBorder="1" applyAlignment="1">
      <alignment horizontal="center" vertical="center"/>
    </xf>
    <xf numFmtId="3" fontId="32" fillId="10" borderId="2" xfId="3" applyNumberFormat="1" applyFont="1" applyFill="1" applyBorder="1" applyAlignment="1">
      <alignment vertical="center"/>
    </xf>
    <xf numFmtId="4" fontId="32" fillId="10" borderId="2" xfId="3" applyNumberFormat="1" applyFont="1" applyFill="1" applyBorder="1" applyAlignment="1">
      <alignment vertical="center"/>
    </xf>
    <xf numFmtId="0" fontId="5" fillId="0" borderId="2" xfId="1" applyFont="1" applyBorder="1" applyAlignment="1">
      <alignment horizontal="center"/>
    </xf>
    <xf numFmtId="4" fontId="5" fillId="0" borderId="2" xfId="1" applyNumberFormat="1" applyFont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right" wrapText="1"/>
    </xf>
    <xf numFmtId="4" fontId="10" fillId="2" borderId="2" xfId="1" applyNumberFormat="1" applyFont="1" applyFill="1" applyBorder="1" applyAlignment="1">
      <alignment horizontal="right" wrapText="1"/>
    </xf>
    <xf numFmtId="3" fontId="8" fillId="2" borderId="2" xfId="1" applyNumberFormat="1" applyFont="1" applyFill="1" applyBorder="1" applyAlignment="1">
      <alignment horizontal="right" wrapText="1"/>
    </xf>
    <xf numFmtId="4" fontId="8" fillId="2" borderId="2" xfId="1" applyNumberFormat="1" applyFont="1" applyFill="1" applyBorder="1" applyAlignment="1">
      <alignment horizontal="right" wrapText="1"/>
    </xf>
    <xf numFmtId="0" fontId="8" fillId="0" borderId="2" xfId="1" applyFont="1" applyBorder="1" applyAlignment="1">
      <alignment horizontal="right"/>
    </xf>
    <xf numFmtId="4" fontId="8" fillId="0" borderId="2" xfId="2" applyNumberFormat="1" applyFont="1" applyBorder="1" applyAlignment="1">
      <alignment horizontal="right"/>
    </xf>
    <xf numFmtId="3" fontId="8" fillId="0" borderId="2" xfId="1" applyNumberFormat="1" applyFont="1" applyBorder="1" applyAlignment="1">
      <alignment horizontal="right"/>
    </xf>
    <xf numFmtId="4" fontId="8" fillId="0" borderId="2" xfId="1" applyNumberFormat="1" applyFont="1" applyBorder="1" applyAlignment="1">
      <alignment horizontal="right"/>
    </xf>
    <xf numFmtId="0" fontId="8" fillId="0" borderId="2" xfId="0" applyFont="1" applyBorder="1" applyAlignment="1">
      <alignment horizontal="right" vertical="center"/>
    </xf>
    <xf numFmtId="4" fontId="8" fillId="0" borderId="2" xfId="0" applyNumberFormat="1" applyFont="1" applyBorder="1" applyAlignment="1">
      <alignment horizontal="right" vertical="center"/>
    </xf>
    <xf numFmtId="0" fontId="34" fillId="9" borderId="2" xfId="0" applyNumberFormat="1" applyFont="1" applyFill="1" applyBorder="1" applyAlignment="1">
      <alignment horizontal="center" vertical="center"/>
    </xf>
    <xf numFmtId="0" fontId="35" fillId="0" borderId="2" xfId="0" applyNumberFormat="1" applyFont="1" applyBorder="1" applyAlignment="1">
      <alignment horizontal="center" vertical="center"/>
    </xf>
    <xf numFmtId="0" fontId="35" fillId="0" borderId="2" xfId="0" applyNumberFormat="1" applyFont="1" applyBorder="1" applyAlignment="1">
      <alignment horizontal="center" vertical="center" wrapText="1"/>
    </xf>
    <xf numFmtId="3" fontId="13" fillId="9" borderId="2" xfId="0" applyNumberFormat="1" applyFont="1" applyFill="1" applyBorder="1" applyAlignment="1">
      <alignment horizontal="right" vertical="center"/>
    </xf>
    <xf numFmtId="1" fontId="13" fillId="9" borderId="2" xfId="0" applyNumberFormat="1" applyFont="1" applyFill="1" applyBorder="1" applyAlignment="1">
      <alignment horizontal="right" vertical="center"/>
    </xf>
    <xf numFmtId="0" fontId="7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3" fontId="29" fillId="5" borderId="6" xfId="4" applyNumberFormat="1" applyFont="1" applyFill="1" applyBorder="1" applyAlignment="1">
      <alignment horizontal="center" vertical="center" wrapText="1"/>
    </xf>
    <xf numFmtId="164" fontId="29" fillId="5" borderId="2" xfId="4" applyNumberFormat="1" applyFont="1" applyFill="1" applyBorder="1" applyAlignment="1">
      <alignment horizontal="center" vertical="center" wrapText="1"/>
    </xf>
    <xf numFmtId="0" fontId="17" fillId="5" borderId="2" xfId="4" applyNumberFormat="1" applyFont="1" applyFill="1" applyBorder="1" applyAlignment="1">
      <alignment horizontal="left" vertical="center" wrapText="1"/>
    </xf>
    <xf numFmtId="0" fontId="17" fillId="5" borderId="2" xfId="4" applyNumberFormat="1" applyFont="1" applyFill="1" applyBorder="1" applyAlignment="1">
      <alignment horizontal="center" vertical="center" wrapText="1"/>
    </xf>
    <xf numFmtId="1" fontId="29" fillId="5" borderId="6" xfId="4" applyNumberFormat="1" applyFont="1" applyFill="1" applyBorder="1" applyAlignment="1">
      <alignment horizontal="center" vertical="center" wrapText="1"/>
    </xf>
    <xf numFmtId="2" fontId="9" fillId="0" borderId="7" xfId="1" applyNumberFormat="1" applyFont="1" applyBorder="1" applyAlignment="1">
      <alignment horizontal="center" vertical="center" wrapText="1"/>
    </xf>
    <xf numFmtId="0" fontId="0" fillId="0" borderId="2" xfId="0" applyBorder="1"/>
    <xf numFmtId="4" fontId="0" fillId="0" borderId="2" xfId="0" applyNumberFormat="1" applyBorder="1"/>
    <xf numFmtId="0" fontId="13" fillId="0" borderId="2" xfId="0" applyFont="1" applyBorder="1" applyAlignment="1">
      <alignment horizontal="center"/>
    </xf>
    <xf numFmtId="3" fontId="0" fillId="0" borderId="2" xfId="0" applyNumberFormat="1" applyBorder="1"/>
    <xf numFmtId="2" fontId="20" fillId="0" borderId="2" xfId="0" applyNumberFormat="1" applyFont="1" applyBorder="1"/>
    <xf numFmtId="2" fontId="20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left" vertical="top"/>
    </xf>
    <xf numFmtId="0" fontId="21" fillId="0" borderId="2" xfId="0" applyFont="1" applyBorder="1" applyAlignment="1">
      <alignment horizontal="left" vertical="top" wrapText="1"/>
    </xf>
    <xf numFmtId="0" fontId="14" fillId="5" borderId="2" xfId="0" applyFont="1" applyFill="1" applyBorder="1" applyAlignment="1">
      <alignment horizontal="center" vertical="center" wrapText="1"/>
    </xf>
    <xf numFmtId="0" fontId="25" fillId="0" borderId="2" xfId="4" applyNumberFormat="1" applyFont="1" applyBorder="1" applyAlignment="1">
      <alignment horizontal="left" vertical="top" wrapText="1"/>
    </xf>
    <xf numFmtId="1" fontId="14" fillId="0" borderId="2" xfId="0" applyNumberFormat="1" applyFont="1" applyBorder="1" applyAlignment="1">
      <alignment horizontal="left" vertical="top" wrapText="1"/>
    </xf>
    <xf numFmtId="2" fontId="18" fillId="0" borderId="2" xfId="0" applyNumberFormat="1" applyFont="1" applyBorder="1"/>
    <xf numFmtId="0" fontId="38" fillId="0" borderId="0" xfId="0" applyFont="1" applyAlignment="1">
      <alignment horizontal="left"/>
    </xf>
    <xf numFmtId="0" fontId="3" fillId="0" borderId="0" xfId="1" applyFont="1" applyBorder="1" applyAlignment="1">
      <alignment wrapText="1"/>
    </xf>
    <xf numFmtId="0" fontId="26" fillId="0" borderId="2" xfId="0" applyFont="1" applyBorder="1" applyAlignment="1">
      <alignment horizontal="center" wrapText="1"/>
    </xf>
    <xf numFmtId="0" fontId="26" fillId="0" borderId="2" xfId="0" applyFont="1" applyBorder="1" applyAlignment="1">
      <alignment horizontal="center"/>
    </xf>
    <xf numFmtId="164" fontId="26" fillId="0" borderId="2" xfId="0" applyNumberFormat="1" applyFont="1" applyBorder="1" applyAlignment="1">
      <alignment horizontal="center" wrapText="1"/>
    </xf>
    <xf numFmtId="164" fontId="26" fillId="0" borderId="2" xfId="0" applyNumberFormat="1" applyFont="1" applyBorder="1" applyAlignment="1">
      <alignment horizontal="center"/>
    </xf>
    <xf numFmtId="1" fontId="26" fillId="0" borderId="2" xfId="0" applyNumberFormat="1" applyFont="1" applyBorder="1" applyAlignment="1">
      <alignment horizontal="center" wrapText="1"/>
    </xf>
    <xf numFmtId="1" fontId="26" fillId="0" borderId="2" xfId="0" applyNumberFormat="1" applyFont="1" applyBorder="1" applyAlignment="1">
      <alignment horizontal="center"/>
    </xf>
    <xf numFmtId="2" fontId="26" fillId="0" borderId="2" xfId="0" applyNumberFormat="1" applyFont="1" applyBorder="1" applyAlignment="1">
      <alignment horizontal="center" wrapText="1"/>
    </xf>
    <xf numFmtId="0" fontId="26" fillId="5" borderId="6" xfId="0" applyFont="1" applyFill="1" applyBorder="1" applyAlignment="1">
      <alignment horizontal="center" vertical="center" wrapText="1"/>
    </xf>
    <xf numFmtId="164" fontId="26" fillId="5" borderId="6" xfId="0" applyNumberFormat="1" applyFont="1" applyFill="1" applyBorder="1" applyAlignment="1">
      <alignment horizontal="center" vertical="center" wrapText="1"/>
    </xf>
    <xf numFmtId="164" fontId="26" fillId="5" borderId="6" xfId="4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8" fillId="0" borderId="2" xfId="1" applyFont="1" applyBorder="1" applyAlignment="1">
      <alignment horizontal="center"/>
    </xf>
    <xf numFmtId="0" fontId="8" fillId="0" borderId="2" xfId="1" applyFont="1" applyBorder="1" applyAlignment="1">
      <alignment horizontal="center" vertical="center" wrapText="1"/>
    </xf>
    <xf numFmtId="4" fontId="8" fillId="0" borderId="2" xfId="1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0" fontId="8" fillId="0" borderId="2" xfId="0" applyFont="1" applyBorder="1"/>
    <xf numFmtId="0" fontId="41" fillId="0" borderId="2" xfId="0" applyFont="1" applyBorder="1" applyAlignment="1">
      <alignment horizontal="left" wrapText="1"/>
    </xf>
    <xf numFmtId="0" fontId="41" fillId="0" borderId="2" xfId="0" applyFont="1" applyBorder="1" applyAlignment="1">
      <alignment vertical="center"/>
    </xf>
    <xf numFmtId="1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3" fontId="42" fillId="0" borderId="2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40" fillId="4" borderId="2" xfId="1" applyFont="1" applyFill="1" applyBorder="1" applyAlignment="1">
      <alignment horizontal="left" vertical="center" wrapText="1"/>
    </xf>
    <xf numFmtId="0" fontId="8" fillId="4" borderId="2" xfId="1" applyFont="1" applyFill="1" applyBorder="1" applyAlignment="1">
      <alignment horizontal="center" vertical="center"/>
    </xf>
    <xf numFmtId="4" fontId="8" fillId="4" borderId="2" xfId="1" applyNumberFormat="1" applyFont="1" applyFill="1" applyBorder="1" applyAlignment="1">
      <alignment horizontal="center" vertical="center"/>
    </xf>
    <xf numFmtId="3" fontId="10" fillId="4" borderId="2" xfId="1" applyNumberFormat="1" applyFont="1" applyFill="1" applyBorder="1" applyAlignment="1">
      <alignment horizontal="center" vertical="center" wrapText="1"/>
    </xf>
    <xf numFmtId="4" fontId="8" fillId="4" borderId="2" xfId="1" applyNumberFormat="1" applyFont="1" applyFill="1" applyBorder="1" applyAlignment="1">
      <alignment horizontal="center" vertical="center" wrapText="1"/>
    </xf>
    <xf numFmtId="3" fontId="10" fillId="4" borderId="2" xfId="1" applyNumberFormat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2" fontId="9" fillId="0" borderId="3" xfId="1" applyNumberFormat="1" applyFont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right" wrapText="1"/>
    </xf>
    <xf numFmtId="4" fontId="10" fillId="2" borderId="3" xfId="1" applyNumberFormat="1" applyFont="1" applyFill="1" applyBorder="1" applyAlignment="1">
      <alignment horizontal="right" wrapText="1"/>
    </xf>
    <xf numFmtId="2" fontId="5" fillId="0" borderId="13" xfId="1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right" vertical="center"/>
    </xf>
    <xf numFmtId="4" fontId="8" fillId="0" borderId="13" xfId="0" applyNumberFormat="1" applyFont="1" applyBorder="1" applyAlignment="1">
      <alignment horizontal="right" vertical="center"/>
    </xf>
    <xf numFmtId="3" fontId="8" fillId="0" borderId="13" xfId="1" applyNumberFormat="1" applyFont="1" applyBorder="1" applyAlignment="1">
      <alignment horizontal="right"/>
    </xf>
    <xf numFmtId="4" fontId="8" fillId="0" borderId="13" xfId="1" applyNumberFormat="1" applyFont="1" applyBorder="1" applyAlignment="1">
      <alignment horizontal="right"/>
    </xf>
    <xf numFmtId="2" fontId="9" fillId="0" borderId="16" xfId="1" applyNumberFormat="1" applyFont="1" applyBorder="1" applyAlignment="1">
      <alignment horizontal="center" vertical="center" wrapText="1"/>
    </xf>
    <xf numFmtId="3" fontId="10" fillId="2" borderId="16" xfId="1" applyNumberFormat="1" applyFont="1" applyFill="1" applyBorder="1" applyAlignment="1">
      <alignment horizontal="right" wrapText="1"/>
    </xf>
    <xf numFmtId="4" fontId="10" fillId="2" borderId="16" xfId="1" applyNumberFormat="1" applyFont="1" applyFill="1" applyBorder="1" applyAlignment="1">
      <alignment horizontal="right" wrapText="1"/>
    </xf>
    <xf numFmtId="3" fontId="8" fillId="2" borderId="13" xfId="1" applyNumberFormat="1" applyFont="1" applyFill="1" applyBorder="1" applyAlignment="1">
      <alignment horizontal="right" wrapText="1"/>
    </xf>
    <xf numFmtId="4" fontId="8" fillId="2" borderId="13" xfId="1" applyNumberFormat="1" applyFont="1" applyFill="1" applyBorder="1" applyAlignment="1">
      <alignment horizontal="right" wrapText="1"/>
    </xf>
    <xf numFmtId="0" fontId="8" fillId="0" borderId="13" xfId="1" applyFont="1" applyBorder="1" applyAlignment="1">
      <alignment horizontal="right"/>
    </xf>
    <xf numFmtId="4" fontId="8" fillId="0" borderId="13" xfId="2" applyNumberFormat="1" applyFont="1" applyBorder="1" applyAlignment="1">
      <alignment horizontal="right"/>
    </xf>
    <xf numFmtId="0" fontId="4" fillId="0" borderId="0" xfId="1" applyFont="1" applyAlignment="1">
      <alignment wrapText="1"/>
    </xf>
    <xf numFmtId="0" fontId="5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43" fillId="2" borderId="2" xfId="6" applyNumberFormat="1" applyFont="1" applyFill="1" applyBorder="1" applyAlignment="1">
      <alignment horizontal="left" vertical="top" wrapText="1"/>
    </xf>
    <xf numFmtId="4" fontId="43" fillId="2" borderId="2" xfId="6" applyNumberFormat="1" applyFont="1" applyFill="1" applyBorder="1" applyAlignment="1">
      <alignment horizontal="right" vertical="top" wrapText="1"/>
    </xf>
    <xf numFmtId="1" fontId="43" fillId="2" borderId="2" xfId="6" applyNumberFormat="1" applyFont="1" applyFill="1" applyBorder="1" applyAlignment="1">
      <alignment horizontal="right" vertical="top" wrapText="1"/>
    </xf>
    <xf numFmtId="0" fontId="44" fillId="2" borderId="2" xfId="6" applyNumberFormat="1" applyFont="1" applyFill="1" applyBorder="1" applyAlignment="1">
      <alignment horizontal="left" vertical="top" wrapText="1"/>
    </xf>
    <xf numFmtId="4" fontId="44" fillId="2" borderId="2" xfId="6" applyNumberFormat="1" applyFont="1" applyFill="1" applyBorder="1" applyAlignment="1">
      <alignment horizontal="right" vertical="top" wrapText="1"/>
    </xf>
    <xf numFmtId="1" fontId="44" fillId="2" borderId="2" xfId="6" applyNumberFormat="1" applyFont="1" applyFill="1" applyBorder="1" applyAlignment="1">
      <alignment horizontal="right" vertical="top" wrapText="1"/>
    </xf>
    <xf numFmtId="3" fontId="43" fillId="2" borderId="2" xfId="6" applyNumberFormat="1" applyFont="1" applyFill="1" applyBorder="1" applyAlignment="1">
      <alignment horizontal="right" vertical="top" wrapText="1"/>
    </xf>
    <xf numFmtId="4" fontId="46" fillId="12" borderId="2" xfId="6" applyNumberFormat="1" applyFont="1" applyFill="1" applyBorder="1" applyAlignment="1">
      <alignment horizontal="right" vertical="top" wrapText="1"/>
    </xf>
    <xf numFmtId="1" fontId="46" fillId="12" borderId="2" xfId="6" applyNumberFormat="1" applyFont="1" applyFill="1" applyBorder="1" applyAlignment="1">
      <alignment horizontal="right" vertical="top" wrapText="1"/>
    </xf>
    <xf numFmtId="0" fontId="46" fillId="12" borderId="2" xfId="6" applyNumberFormat="1" applyFont="1" applyFill="1" applyBorder="1" applyAlignment="1">
      <alignment horizontal="center" vertical="center" wrapText="1"/>
    </xf>
    <xf numFmtId="0" fontId="46" fillId="12" borderId="2" xfId="6" applyNumberFormat="1" applyFont="1" applyFill="1" applyBorder="1" applyAlignment="1">
      <alignment horizontal="center" vertical="top" wrapText="1"/>
    </xf>
    <xf numFmtId="3" fontId="46" fillId="12" borderId="2" xfId="6" applyNumberFormat="1" applyFont="1" applyFill="1" applyBorder="1" applyAlignment="1">
      <alignment horizontal="right" vertical="top" wrapText="1"/>
    </xf>
    <xf numFmtId="0" fontId="6" fillId="0" borderId="2" xfId="3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 wrapText="1"/>
    </xf>
    <xf numFmtId="3" fontId="5" fillId="0" borderId="2" xfId="1" applyNumberFormat="1" applyFont="1" applyBorder="1" applyAlignment="1">
      <alignment horizontal="center"/>
    </xf>
    <xf numFmtId="0" fontId="5" fillId="0" borderId="2" xfId="1" applyFont="1" applyBorder="1" applyAlignment="1">
      <alignment horizontal="left"/>
    </xf>
    <xf numFmtId="3" fontId="9" fillId="0" borderId="2" xfId="1" applyNumberFormat="1" applyFont="1" applyBorder="1" applyAlignment="1">
      <alignment horizontal="center"/>
    </xf>
    <xf numFmtId="0" fontId="48" fillId="4" borderId="2" xfId="3" applyNumberFormat="1" applyFont="1" applyFill="1" applyBorder="1" applyAlignment="1">
      <alignment horizontal="center" vertical="center" wrapText="1"/>
    </xf>
    <xf numFmtId="0" fontId="49" fillId="2" borderId="2" xfId="3" applyNumberFormat="1" applyFont="1" applyFill="1" applyBorder="1" applyAlignment="1">
      <alignment horizontal="left" vertical="top" wrapText="1" indent="1"/>
    </xf>
    <xf numFmtId="4" fontId="49" fillId="2" borderId="2" xfId="3" applyNumberFormat="1" applyFont="1" applyFill="1" applyBorder="1" applyAlignment="1">
      <alignment horizontal="right" wrapText="1"/>
    </xf>
    <xf numFmtId="1" fontId="49" fillId="2" borderId="2" xfId="3" applyNumberFormat="1" applyFont="1" applyFill="1" applyBorder="1" applyAlignment="1">
      <alignment horizontal="right" wrapText="1"/>
    </xf>
    <xf numFmtId="4" fontId="50" fillId="2" borderId="2" xfId="3" applyNumberFormat="1" applyFont="1" applyFill="1" applyBorder="1" applyAlignment="1">
      <alignment horizontal="right" wrapText="1"/>
    </xf>
    <xf numFmtId="3" fontId="50" fillId="2" borderId="2" xfId="3" applyNumberFormat="1" applyFont="1" applyFill="1" applyBorder="1" applyAlignment="1">
      <alignment horizontal="right" wrapText="1"/>
    </xf>
    <xf numFmtId="4" fontId="49" fillId="0" borderId="2" xfId="3" applyNumberFormat="1" applyFont="1" applyFill="1" applyBorder="1" applyAlignment="1">
      <alignment horizontal="right" wrapText="1"/>
    </xf>
    <xf numFmtId="1" fontId="49" fillId="0" borderId="2" xfId="3" applyNumberFormat="1" applyFont="1" applyFill="1" applyBorder="1" applyAlignment="1">
      <alignment horizontal="right" wrapText="1"/>
    </xf>
    <xf numFmtId="0" fontId="49" fillId="0" borderId="2" xfId="3" applyNumberFormat="1" applyFont="1" applyFill="1" applyBorder="1" applyAlignment="1">
      <alignment horizontal="left" vertical="top" wrapText="1" indent="1"/>
    </xf>
    <xf numFmtId="4" fontId="50" fillId="0" borderId="2" xfId="3" applyNumberFormat="1" applyFont="1" applyFill="1" applyBorder="1" applyAlignment="1">
      <alignment horizontal="right" wrapText="1"/>
    </xf>
    <xf numFmtId="3" fontId="50" fillId="0" borderId="2" xfId="3" applyNumberFormat="1" applyFont="1" applyFill="1" applyBorder="1" applyAlignment="1">
      <alignment horizontal="right" wrapText="1"/>
    </xf>
    <xf numFmtId="4" fontId="48" fillId="4" borderId="2" xfId="3" applyNumberFormat="1" applyFont="1" applyFill="1" applyBorder="1" applyAlignment="1">
      <alignment horizontal="right" wrapText="1"/>
    </xf>
    <xf numFmtId="3" fontId="48" fillId="4" borderId="2" xfId="3" applyNumberFormat="1" applyFont="1" applyFill="1" applyBorder="1" applyAlignment="1">
      <alignment horizontal="right" wrapText="1"/>
    </xf>
    <xf numFmtId="0" fontId="52" fillId="0" borderId="0" xfId="0" applyFont="1"/>
    <xf numFmtId="0" fontId="53" fillId="0" borderId="0" xfId="0" applyFont="1"/>
    <xf numFmtId="0" fontId="39" fillId="0" borderId="0" xfId="3" applyFont="1" applyBorder="1" applyAlignment="1">
      <alignment vertical="center" wrapText="1"/>
    </xf>
    <xf numFmtId="0" fontId="6" fillId="0" borderId="2" xfId="0" applyFont="1" applyBorder="1"/>
    <xf numFmtId="0" fontId="6" fillId="0" borderId="2" xfId="0" applyFont="1" applyBorder="1" applyAlignment="1">
      <alignment horizontal="center" vertical="center"/>
    </xf>
    <xf numFmtId="0" fontId="40" fillId="10" borderId="2" xfId="1" applyFont="1" applyFill="1" applyBorder="1" applyAlignment="1">
      <alignment horizontal="left" vertical="center" wrapText="1"/>
    </xf>
    <xf numFmtId="0" fontId="40" fillId="10" borderId="2" xfId="0" applyFont="1" applyFill="1" applyBorder="1"/>
    <xf numFmtId="4" fontId="40" fillId="10" borderId="2" xfId="0" applyNumberFormat="1" applyFont="1" applyFill="1" applyBorder="1"/>
    <xf numFmtId="0" fontId="40" fillId="0" borderId="2" xfId="0" applyFont="1" applyBorder="1" applyAlignment="1">
      <alignment horizontal="center"/>
    </xf>
    <xf numFmtId="0" fontId="40" fillId="0" borderId="2" xfId="0" applyFont="1" applyBorder="1"/>
    <xf numFmtId="4" fontId="40" fillId="0" borderId="2" xfId="0" applyNumberFormat="1" applyFont="1" applyBorder="1" applyAlignment="1">
      <alignment wrapText="1"/>
    </xf>
    <xf numFmtId="0" fontId="7" fillId="0" borderId="2" xfId="0" applyFont="1" applyBorder="1" applyAlignment="1">
      <alignment horizontal="left"/>
    </xf>
    <xf numFmtId="0" fontId="7" fillId="0" borderId="2" xfId="0" applyFont="1" applyBorder="1"/>
    <xf numFmtId="4" fontId="7" fillId="0" borderId="2" xfId="0" applyNumberFormat="1" applyFont="1" applyBorder="1" applyAlignment="1">
      <alignment wrapText="1"/>
    </xf>
    <xf numFmtId="4" fontId="6" fillId="0" borderId="2" xfId="0" applyNumberFormat="1" applyFont="1" applyBorder="1"/>
    <xf numFmtId="0" fontId="40" fillId="0" borderId="2" xfId="0" applyFont="1" applyBorder="1" applyAlignment="1">
      <alignment horizontal="center" vertical="center"/>
    </xf>
    <xf numFmtId="4" fontId="40" fillId="0" borderId="2" xfId="0" applyNumberFormat="1" applyFont="1" applyBorder="1"/>
    <xf numFmtId="0" fontId="32" fillId="0" borderId="2" xfId="0" applyFont="1" applyBorder="1" applyAlignment="1">
      <alignment horizontal="center"/>
    </xf>
    <xf numFmtId="0" fontId="31" fillId="0" borderId="2" xfId="0" applyFont="1" applyBorder="1"/>
    <xf numFmtId="0" fontId="3" fillId="0" borderId="2" xfId="0" applyFont="1" applyBorder="1"/>
    <xf numFmtId="0" fontId="31" fillId="0" borderId="2" xfId="0" applyFont="1" applyBorder="1" applyAlignment="1">
      <alignment horizontal="center"/>
    </xf>
    <xf numFmtId="4" fontId="31" fillId="0" borderId="2" xfId="0" applyNumberFormat="1" applyFont="1" applyBorder="1"/>
    <xf numFmtId="0" fontId="10" fillId="13" borderId="6" xfId="0" applyFont="1" applyFill="1" applyBorder="1" applyAlignment="1">
      <alignment horizontal="center" vertical="center"/>
    </xf>
    <xf numFmtId="0" fontId="10" fillId="13" borderId="11" xfId="0" applyFont="1" applyFill="1" applyBorder="1" applyAlignment="1">
      <alignment horizontal="center" vertical="center"/>
    </xf>
    <xf numFmtId="0" fontId="10" fillId="13" borderId="7" xfId="0" applyFont="1" applyFill="1" applyBorder="1" applyAlignment="1">
      <alignment horizontal="center" vertical="center"/>
    </xf>
    <xf numFmtId="0" fontId="9" fillId="0" borderId="2" xfId="0" applyFont="1" applyBorder="1"/>
    <xf numFmtId="0" fontId="7" fillId="0" borderId="6" xfId="0" applyFont="1" applyBorder="1" applyAlignment="1">
      <alignment horizontal="left"/>
    </xf>
    <xf numFmtId="0" fontId="7" fillId="0" borderId="11" xfId="0" applyFont="1" applyBorder="1"/>
    <xf numFmtId="0" fontId="3" fillId="0" borderId="2" xfId="0" applyFont="1" applyBorder="1" applyAlignment="1">
      <alignment horizontal="left"/>
    </xf>
    <xf numFmtId="0" fontId="40" fillId="0" borderId="6" xfId="0" applyFont="1" applyBorder="1" applyAlignment="1">
      <alignment horizontal="center"/>
    </xf>
    <xf numFmtId="0" fontId="40" fillId="0" borderId="11" xfId="0" applyFont="1" applyBorder="1"/>
    <xf numFmtId="0" fontId="9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 vertical="center"/>
    </xf>
    <xf numFmtId="4" fontId="7" fillId="0" borderId="2" xfId="0" applyNumberFormat="1" applyFont="1" applyBorder="1"/>
    <xf numFmtId="0" fontId="40" fillId="14" borderId="2" xfId="0" applyFont="1" applyFill="1" applyBorder="1" applyAlignment="1">
      <alignment horizontal="center" vertical="center"/>
    </xf>
    <xf numFmtId="0" fontId="40" fillId="14" borderId="2" xfId="0" applyFont="1" applyFill="1" applyBorder="1"/>
    <xf numFmtId="4" fontId="40" fillId="14" borderId="2" xfId="0" applyNumberFormat="1" applyFont="1" applyFill="1" applyBorder="1"/>
    <xf numFmtId="4" fontId="40" fillId="0" borderId="7" xfId="0" applyNumberFormat="1" applyFont="1" applyBorder="1" applyAlignment="1">
      <alignment wrapText="1"/>
    </xf>
    <xf numFmtId="4" fontId="7" fillId="0" borderId="7" xfId="0" applyNumberFormat="1" applyFont="1" applyBorder="1" applyAlignment="1">
      <alignment wrapText="1"/>
    </xf>
    <xf numFmtId="0" fontId="6" fillId="0" borderId="2" xfId="0" applyFont="1" applyBorder="1" applyAlignment="1">
      <alignment horizontal="left"/>
    </xf>
    <xf numFmtId="0" fontId="7" fillId="14" borderId="2" xfId="0" applyFont="1" applyFill="1" applyBorder="1" applyAlignment="1">
      <alignment horizontal="left"/>
    </xf>
    <xf numFmtId="4" fontId="40" fillId="14" borderId="2" xfId="0" applyNumberFormat="1" applyFont="1" applyFill="1" applyBorder="1" applyAlignment="1">
      <alignment wrapText="1"/>
    </xf>
    <xf numFmtId="0" fontId="40" fillId="14" borderId="2" xfId="0" applyFont="1" applyFill="1" applyBorder="1" applyAlignment="1">
      <alignment horizontal="left"/>
    </xf>
    <xf numFmtId="0" fontId="40" fillId="14" borderId="6" xfId="0" applyFont="1" applyFill="1" applyBorder="1" applyAlignment="1">
      <alignment horizontal="center"/>
    </xf>
    <xf numFmtId="0" fontId="40" fillId="14" borderId="11" xfId="0" applyFont="1" applyFill="1" applyBorder="1"/>
    <xf numFmtId="4" fontId="40" fillId="14" borderId="7" xfId="0" applyNumberFormat="1" applyFont="1" applyFill="1" applyBorder="1" applyAlignment="1">
      <alignment wrapText="1"/>
    </xf>
    <xf numFmtId="0" fontId="40" fillId="14" borderId="6" xfId="0" applyFont="1" applyFill="1" applyBorder="1" applyAlignment="1">
      <alignment horizontal="left"/>
    </xf>
    <xf numFmtId="0" fontId="52" fillId="4" borderId="2" xfId="3" applyNumberFormat="1" applyFont="1" applyFill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wrapText="1"/>
    </xf>
    <xf numFmtId="1" fontId="14" fillId="0" borderId="2" xfId="0" applyNumberFormat="1" applyFont="1" applyBorder="1" applyAlignment="1">
      <alignment horizontal="center"/>
    </xf>
    <xf numFmtId="0" fontId="0" fillId="6" borderId="2" xfId="0" applyFill="1" applyBorder="1"/>
    <xf numFmtId="0" fontId="17" fillId="5" borderId="6" xfId="4" applyNumberFormat="1" applyFont="1" applyFill="1" applyBorder="1" applyAlignment="1">
      <alignment horizontal="center" vertical="center" wrapText="1"/>
    </xf>
    <xf numFmtId="2" fontId="17" fillId="5" borderId="1" xfId="4" applyNumberFormat="1" applyFont="1" applyFill="1" applyBorder="1" applyAlignment="1">
      <alignment vertical="center" wrapText="1"/>
    </xf>
    <xf numFmtId="2" fontId="9" fillId="0" borderId="17" xfId="1" applyNumberFormat="1" applyFont="1" applyBorder="1" applyAlignment="1">
      <alignment horizontal="center" vertical="center" wrapText="1"/>
    </xf>
    <xf numFmtId="0" fontId="0" fillId="0" borderId="13" xfId="0" applyBorder="1"/>
    <xf numFmtId="0" fontId="13" fillId="0" borderId="13" xfId="0" applyFont="1" applyBorder="1" applyAlignment="1">
      <alignment horizontal="center"/>
    </xf>
    <xf numFmtId="4" fontId="0" fillId="0" borderId="13" xfId="0" applyNumberFormat="1" applyBorder="1"/>
    <xf numFmtId="3" fontId="0" fillId="0" borderId="13" xfId="0" applyNumberFormat="1" applyBorder="1"/>
    <xf numFmtId="0" fontId="44" fillId="2" borderId="6" xfId="6" applyNumberFormat="1" applyFont="1" applyFill="1" applyBorder="1" applyAlignment="1">
      <alignment horizontal="left" vertical="top" wrapText="1"/>
    </xf>
    <xf numFmtId="1" fontId="44" fillId="2" borderId="1" xfId="6" applyNumberFormat="1" applyFont="1" applyFill="1" applyBorder="1" applyAlignment="1">
      <alignment horizontal="right" vertical="top" wrapText="1"/>
    </xf>
    <xf numFmtId="4" fontId="44" fillId="2" borderId="1" xfId="6" applyNumberFormat="1" applyFont="1" applyFill="1" applyBorder="1" applyAlignment="1">
      <alignment horizontal="right" vertical="top" wrapText="1"/>
    </xf>
    <xf numFmtId="0" fontId="5" fillId="0" borderId="2" xfId="0" applyFont="1" applyBorder="1"/>
    <xf numFmtId="4" fontId="5" fillId="0" borderId="2" xfId="0" applyNumberFormat="1" applyFont="1" applyBorder="1"/>
    <xf numFmtId="0" fontId="43" fillId="2" borderId="2" xfId="6" applyNumberFormat="1" applyFont="1" applyFill="1" applyBorder="1" applyAlignment="1">
      <alignment horizontal="center" vertical="top" wrapText="1"/>
    </xf>
    <xf numFmtId="0" fontId="56" fillId="0" borderId="9" xfId="0" applyNumberFormat="1" applyFont="1" applyBorder="1" applyAlignment="1">
      <alignment horizontal="left" wrapText="1"/>
    </xf>
    <xf numFmtId="3" fontId="56" fillId="0" borderId="9" xfId="0" applyNumberFormat="1" applyFont="1" applyBorder="1" applyAlignment="1">
      <alignment horizontal="right" vertical="center" wrapText="1"/>
    </xf>
    <xf numFmtId="3" fontId="59" fillId="7" borderId="9" xfId="0" applyNumberFormat="1" applyFont="1" applyFill="1" applyBorder="1" applyAlignment="1">
      <alignment horizontal="right" vertical="center" wrapText="1"/>
    </xf>
    <xf numFmtId="3" fontId="59" fillId="5" borderId="9" xfId="0" applyNumberFormat="1" applyFont="1" applyFill="1" applyBorder="1" applyAlignment="1">
      <alignment horizontal="center" vertical="center" wrapText="1"/>
    </xf>
    <xf numFmtId="3" fontId="59" fillId="8" borderId="9" xfId="0" applyNumberFormat="1" applyFont="1" applyFill="1" applyBorder="1" applyAlignment="1">
      <alignment horizontal="right" vertical="center" wrapText="1"/>
    </xf>
    <xf numFmtId="1" fontId="56" fillId="0" borderId="9" xfId="0" applyNumberFormat="1" applyFont="1" applyBorder="1" applyAlignment="1">
      <alignment horizontal="right" vertical="center" wrapText="1"/>
    </xf>
    <xf numFmtId="3" fontId="59" fillId="0" borderId="9" xfId="0" applyNumberFormat="1" applyFont="1" applyBorder="1" applyAlignment="1">
      <alignment horizontal="right" vertical="center" wrapText="1"/>
    </xf>
    <xf numFmtId="2" fontId="59" fillId="7" borderId="9" xfId="0" applyNumberFormat="1" applyFont="1" applyFill="1" applyBorder="1" applyAlignment="1">
      <alignment horizontal="center" vertical="center" wrapText="1"/>
    </xf>
    <xf numFmtId="166" fontId="59" fillId="7" borderId="9" xfId="0" applyNumberFormat="1" applyFont="1" applyFill="1" applyBorder="1" applyAlignment="1">
      <alignment horizontal="center" vertical="center" wrapText="1"/>
    </xf>
    <xf numFmtId="1" fontId="59" fillId="7" borderId="9" xfId="0" applyNumberFormat="1" applyFont="1" applyFill="1" applyBorder="1" applyAlignment="1">
      <alignment horizontal="center" vertical="center" wrapText="1"/>
    </xf>
    <xf numFmtId="0" fontId="59" fillId="7" borderId="9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/>
    </xf>
    <xf numFmtId="0" fontId="0" fillId="0" borderId="13" xfId="0" applyBorder="1" applyAlignment="1">
      <alignment horizontal="left"/>
    </xf>
    <xf numFmtId="0" fontId="12" fillId="0" borderId="3" xfId="0" applyFont="1" applyBorder="1" applyAlignment="1">
      <alignment horizontal="left" vertical="center"/>
    </xf>
    <xf numFmtId="4" fontId="10" fillId="4" borderId="2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horizontal="right" vertical="center" wrapText="1"/>
    </xf>
    <xf numFmtId="4" fontId="42" fillId="0" borderId="2" xfId="1" applyNumberFormat="1" applyFont="1" applyBorder="1" applyAlignment="1">
      <alignment horizontal="right" vertical="center"/>
    </xf>
    <xf numFmtId="0" fontId="39" fillId="0" borderId="2" xfId="0" applyFont="1" applyBorder="1" applyAlignment="1">
      <alignment horizontal="left" vertical="center" wrapText="1"/>
    </xf>
    <xf numFmtId="0" fontId="3" fillId="0" borderId="0" xfId="1" applyFont="1" applyBorder="1" applyAlignment="1">
      <alignment horizontal="right" wrapText="1"/>
    </xf>
    <xf numFmtId="0" fontId="51" fillId="0" borderId="4" xfId="5" applyFont="1" applyBorder="1" applyAlignment="1">
      <alignment horizontal="center" vertical="center" wrapText="1"/>
    </xf>
    <xf numFmtId="0" fontId="52" fillId="4" borderId="1" xfId="3" applyNumberFormat="1" applyFont="1" applyFill="1" applyBorder="1" applyAlignment="1">
      <alignment horizontal="center" vertical="center" wrapText="1"/>
    </xf>
    <xf numFmtId="0" fontId="52" fillId="4" borderId="5" xfId="3" applyNumberFormat="1" applyFont="1" applyFill="1" applyBorder="1" applyAlignment="1">
      <alignment horizontal="center" vertical="center" wrapText="1"/>
    </xf>
    <xf numFmtId="0" fontId="52" fillId="4" borderId="2" xfId="3" applyNumberFormat="1" applyFont="1" applyFill="1" applyBorder="1" applyAlignment="1">
      <alignment horizontal="center" vertical="center" wrapText="1"/>
    </xf>
    <xf numFmtId="0" fontId="47" fillId="0" borderId="2" xfId="5" applyFont="1" applyBorder="1" applyAlignment="1">
      <alignment horizontal="right"/>
    </xf>
    <xf numFmtId="0" fontId="6" fillId="0" borderId="0" xfId="1" applyFont="1" applyBorder="1" applyAlignment="1">
      <alignment horizontal="right" wrapText="1"/>
    </xf>
    <xf numFmtId="0" fontId="12" fillId="0" borderId="4" xfId="0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9" fillId="3" borderId="6" xfId="1" applyFont="1" applyFill="1" applyBorder="1" applyAlignment="1">
      <alignment horizontal="center" vertical="center" wrapText="1"/>
    </xf>
    <xf numFmtId="0" fontId="9" fillId="3" borderId="11" xfId="1" applyFont="1" applyFill="1" applyBorder="1" applyAlignment="1">
      <alignment horizontal="center" vertical="center" wrapText="1"/>
    </xf>
    <xf numFmtId="0" fontId="9" fillId="3" borderId="7" xfId="1" applyFont="1" applyFill="1" applyBorder="1" applyAlignment="1">
      <alignment horizontal="center" vertical="center" wrapText="1"/>
    </xf>
    <xf numFmtId="0" fontId="54" fillId="0" borderId="4" xfId="0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6" fillId="0" borderId="0" xfId="0" applyFont="1" applyAlignment="1">
      <alignment horizontal="right" wrapText="1"/>
    </xf>
    <xf numFmtId="0" fontId="6" fillId="0" borderId="0" xfId="0" applyFont="1" applyAlignment="1"/>
    <xf numFmtId="0" fontId="54" fillId="0" borderId="4" xfId="3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13" borderId="6" xfId="0" applyFont="1" applyFill="1" applyBorder="1" applyAlignment="1">
      <alignment horizontal="center" vertical="center"/>
    </xf>
    <xf numFmtId="0" fontId="10" fillId="13" borderId="11" xfId="0" applyFont="1" applyFill="1" applyBorder="1" applyAlignment="1">
      <alignment horizontal="center" vertical="center"/>
    </xf>
    <xf numFmtId="0" fontId="10" fillId="13" borderId="7" xfId="0" applyFont="1" applyFill="1" applyBorder="1" applyAlignment="1">
      <alignment horizontal="center" vertical="center"/>
    </xf>
    <xf numFmtId="0" fontId="39" fillId="4" borderId="1" xfId="0" applyFont="1" applyFill="1" applyBorder="1" applyAlignment="1">
      <alignment horizontal="center" vertical="center" wrapText="1"/>
    </xf>
    <xf numFmtId="0" fontId="39" fillId="4" borderId="3" xfId="0" applyFont="1" applyFill="1" applyBorder="1" applyAlignment="1">
      <alignment horizontal="center" vertical="center" wrapText="1"/>
    </xf>
    <xf numFmtId="0" fontId="8" fillId="4" borderId="1" xfId="1" applyFont="1" applyFill="1" applyBorder="1" applyAlignment="1">
      <alignment horizontal="center" vertical="center" wrapText="1"/>
    </xf>
    <xf numFmtId="0" fontId="8" fillId="4" borderId="3" xfId="1" applyFont="1" applyFill="1" applyBorder="1" applyAlignment="1">
      <alignment horizontal="center" vertical="center" wrapText="1"/>
    </xf>
    <xf numFmtId="0" fontId="39" fillId="4" borderId="5" xfId="0" applyFont="1" applyFill="1" applyBorder="1" applyAlignment="1">
      <alignment horizontal="center" vertical="center" wrapText="1"/>
    </xf>
    <xf numFmtId="0" fontId="54" fillId="0" borderId="0" xfId="3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0" fontId="39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45" fillId="11" borderId="6" xfId="6" applyNumberFormat="1" applyFont="1" applyFill="1" applyBorder="1" applyAlignment="1">
      <alignment horizontal="center" vertical="center" wrapText="1"/>
    </xf>
    <xf numFmtId="0" fontId="45" fillId="11" borderId="11" xfId="6" applyNumberFormat="1" applyFont="1" applyFill="1" applyBorder="1" applyAlignment="1">
      <alignment horizontal="center" vertical="center" wrapText="1"/>
    </xf>
    <xf numFmtId="0" fontId="45" fillId="11" borderId="7" xfId="6" applyNumberFormat="1" applyFont="1" applyFill="1" applyBorder="1" applyAlignment="1">
      <alignment horizontal="center" vertical="center" wrapText="1"/>
    </xf>
    <xf numFmtId="0" fontId="55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3" fillId="9" borderId="4" xfId="0" applyNumberFormat="1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right" vertical="center" wrapText="1"/>
    </xf>
    <xf numFmtId="0" fontId="0" fillId="0" borderId="4" xfId="0" applyNumberFormat="1" applyFont="1" applyBorder="1" applyAlignment="1">
      <alignment horizontal="left" wrapText="1"/>
    </xf>
    <xf numFmtId="0" fontId="1" fillId="0" borderId="0" xfId="0" applyNumberFormat="1" applyFont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3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left" wrapText="1"/>
    </xf>
    <xf numFmtId="0" fontId="0" fillId="0" borderId="3" xfId="0" applyNumberFormat="1" applyFont="1" applyBorder="1" applyAlignment="1">
      <alignment horizontal="left" wrapText="1"/>
    </xf>
    <xf numFmtId="0" fontId="0" fillId="0" borderId="2" xfId="0" applyNumberFormat="1" applyFont="1" applyBorder="1" applyAlignment="1">
      <alignment horizontal="center" vertical="center"/>
    </xf>
    <xf numFmtId="0" fontId="59" fillId="8" borderId="8" xfId="0" applyNumberFormat="1" applyFont="1" applyFill="1" applyBorder="1" applyAlignment="1">
      <alignment horizontal="center" vertical="center" wrapText="1"/>
    </xf>
    <xf numFmtId="0" fontId="59" fillId="8" borderId="10" xfId="0" applyNumberFormat="1" applyFont="1" applyFill="1" applyBorder="1" applyAlignment="1">
      <alignment horizontal="center" vertical="center" wrapText="1"/>
    </xf>
    <xf numFmtId="0" fontId="59" fillId="0" borderId="9" xfId="0" applyNumberFormat="1" applyFont="1" applyBorder="1" applyAlignment="1">
      <alignment horizontal="left" wrapText="1"/>
    </xf>
    <xf numFmtId="0" fontId="56" fillId="0" borderId="8" xfId="0" applyNumberFormat="1" applyFont="1" applyBorder="1" applyAlignment="1">
      <alignment horizontal="center" vertical="center" wrapText="1"/>
    </xf>
    <xf numFmtId="0" fontId="56" fillId="0" borderId="10" xfId="0" applyNumberFormat="1" applyFont="1" applyBorder="1" applyAlignment="1">
      <alignment horizontal="center" vertical="center" wrapText="1"/>
    </xf>
    <xf numFmtId="0" fontId="36" fillId="0" borderId="0" xfId="0" applyNumberFormat="1" applyFont="1" applyAlignment="1">
      <alignment horizontal="right" wrapText="1"/>
    </xf>
    <xf numFmtId="0" fontId="59" fillId="0" borderId="0" xfId="0" applyNumberFormat="1" applyFont="1" applyAlignment="1">
      <alignment horizontal="center" vertical="center" wrapText="1"/>
    </xf>
    <xf numFmtId="0" fontId="60" fillId="0" borderId="8" xfId="0" applyNumberFormat="1" applyFont="1" applyBorder="1" applyAlignment="1">
      <alignment horizontal="center" vertical="center" wrapText="1"/>
    </xf>
    <xf numFmtId="0" fontId="60" fillId="0" borderId="10" xfId="0" applyNumberFormat="1" applyFont="1" applyBorder="1" applyAlignment="1">
      <alignment horizontal="center" vertical="center" wrapText="1"/>
    </xf>
    <xf numFmtId="0" fontId="56" fillId="0" borderId="9" xfId="0" applyNumberFormat="1" applyFont="1" applyBorder="1" applyAlignment="1">
      <alignment horizontal="center" vertical="center" wrapText="1"/>
    </xf>
    <xf numFmtId="0" fontId="61" fillId="7" borderId="8" xfId="0" applyNumberFormat="1" applyFont="1" applyFill="1" applyBorder="1" applyAlignment="1">
      <alignment horizontal="center" vertical="center" wrapText="1"/>
    </xf>
    <xf numFmtId="0" fontId="61" fillId="7" borderId="10" xfId="0" applyNumberFormat="1" applyFont="1" applyFill="1" applyBorder="1" applyAlignment="1">
      <alignment horizontal="center" vertical="center" wrapText="1"/>
    </xf>
    <xf numFmtId="0" fontId="37" fillId="0" borderId="12" xfId="0" applyNumberFormat="1" applyFont="1" applyBorder="1" applyAlignment="1">
      <alignment horizontal="center" vertical="center" wrapText="1"/>
    </xf>
    <xf numFmtId="0" fontId="57" fillId="7" borderId="9" xfId="0" applyNumberFormat="1" applyFont="1" applyFill="1" applyBorder="1" applyAlignment="1">
      <alignment horizontal="center" vertical="center" wrapText="1"/>
    </xf>
    <xf numFmtId="0" fontId="58" fillId="7" borderId="8" xfId="0" applyNumberFormat="1" applyFont="1" applyFill="1" applyBorder="1" applyAlignment="1">
      <alignment horizontal="center" vertical="center" wrapText="1"/>
    </xf>
    <xf numFmtId="0" fontId="58" fillId="7" borderId="10" xfId="0" applyNumberFormat="1" applyFont="1" applyFill="1" applyBorder="1" applyAlignment="1">
      <alignment horizontal="center" vertical="center" wrapText="1"/>
    </xf>
    <xf numFmtId="0" fontId="57" fillId="5" borderId="9" xfId="0" applyNumberFormat="1" applyFont="1" applyFill="1" applyBorder="1" applyAlignment="1">
      <alignment horizontal="center" vertical="center" wrapText="1"/>
    </xf>
    <xf numFmtId="0" fontId="58" fillId="5" borderId="8" xfId="0" applyNumberFormat="1" applyFont="1" applyFill="1" applyBorder="1" applyAlignment="1">
      <alignment horizontal="center" vertical="center" wrapText="1"/>
    </xf>
    <xf numFmtId="0" fontId="58" fillId="5" borderId="10" xfId="0" applyNumberFormat="1" applyFont="1" applyFill="1" applyBorder="1" applyAlignment="1">
      <alignment horizontal="center" vertical="center" wrapText="1"/>
    </xf>
    <xf numFmtId="0" fontId="57" fillId="8" borderId="9" xfId="0" applyNumberFormat="1" applyFont="1" applyFill="1" applyBorder="1" applyAlignment="1">
      <alignment horizontal="center" vertical="center" wrapText="1"/>
    </xf>
    <xf numFmtId="0" fontId="58" fillId="8" borderId="8" xfId="0" applyNumberFormat="1" applyFont="1" applyFill="1" applyBorder="1" applyAlignment="1">
      <alignment horizontal="center" vertical="center" wrapText="1"/>
    </xf>
    <xf numFmtId="0" fontId="58" fillId="8" borderId="10" xfId="0" applyNumberFormat="1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5" borderId="2" xfId="4" applyNumberFormat="1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center" wrapText="1"/>
    </xf>
    <xf numFmtId="0" fontId="23" fillId="0" borderId="4" xfId="0" applyFont="1" applyBorder="1" applyAlignment="1">
      <alignment horizontal="center"/>
    </xf>
    <xf numFmtId="0" fontId="14" fillId="4" borderId="4" xfId="0" applyFont="1" applyFill="1" applyBorder="1" applyAlignment="1">
      <alignment horizontal="left" vertical="center" wrapText="1"/>
    </xf>
    <xf numFmtId="0" fontId="29" fillId="5" borderId="2" xfId="4" applyNumberFormat="1" applyFont="1" applyFill="1" applyBorder="1" applyAlignment="1">
      <alignment horizontal="left" vertical="center" wrapText="1"/>
    </xf>
    <xf numFmtId="0" fontId="29" fillId="5" borderId="2" xfId="4" applyNumberFormat="1" applyFont="1" applyFill="1" applyBorder="1" applyAlignment="1">
      <alignment horizontal="center" vertical="center" wrapText="1"/>
    </xf>
    <xf numFmtId="164" fontId="14" fillId="0" borderId="0" xfId="0" applyNumberFormat="1" applyFont="1" applyAlignment="1">
      <alignment horizontal="left" wrapText="1"/>
    </xf>
    <xf numFmtId="3" fontId="29" fillId="5" borderId="6" xfId="4" applyNumberFormat="1" applyFont="1" applyFill="1" applyBorder="1" applyAlignment="1">
      <alignment horizontal="center" vertical="center" wrapText="1"/>
    </xf>
    <xf numFmtId="3" fontId="29" fillId="5" borderId="7" xfId="4" applyNumberFormat="1" applyFont="1" applyFill="1" applyBorder="1" applyAlignment="1">
      <alignment horizontal="center" vertical="center" wrapText="1"/>
    </xf>
    <xf numFmtId="0" fontId="26" fillId="5" borderId="6" xfId="0" applyFont="1" applyFill="1" applyBorder="1" applyAlignment="1">
      <alignment horizontal="center" vertical="center" wrapText="1"/>
    </xf>
    <xf numFmtId="0" fontId="26" fillId="5" borderId="7" xfId="0" applyFont="1" applyFill="1" applyBorder="1" applyAlignment="1">
      <alignment horizontal="center" vertical="center" wrapText="1"/>
    </xf>
    <xf numFmtId="164" fontId="26" fillId="5" borderId="6" xfId="0" applyNumberFormat="1" applyFont="1" applyFill="1" applyBorder="1" applyAlignment="1">
      <alignment horizontal="center" vertical="center" wrapText="1"/>
    </xf>
    <xf numFmtId="164" fontId="26" fillId="5" borderId="7" xfId="0" applyNumberFormat="1" applyFont="1" applyFill="1" applyBorder="1" applyAlignment="1">
      <alignment horizontal="center" vertical="center" wrapText="1"/>
    </xf>
    <xf numFmtId="164" fontId="26" fillId="5" borderId="6" xfId="4" applyNumberFormat="1" applyFont="1" applyFill="1" applyBorder="1" applyAlignment="1">
      <alignment horizontal="center" vertical="center" wrapText="1"/>
    </xf>
    <xf numFmtId="164" fontId="26" fillId="5" borderId="7" xfId="4" applyNumberFormat="1" applyFont="1" applyFill="1" applyBorder="1" applyAlignment="1">
      <alignment horizontal="center" vertical="center" wrapText="1"/>
    </xf>
    <xf numFmtId="164" fontId="29" fillId="5" borderId="2" xfId="4" applyNumberFormat="1" applyFont="1" applyFill="1" applyBorder="1" applyAlignment="1">
      <alignment horizontal="center" vertical="center" wrapText="1"/>
    </xf>
    <xf numFmtId="0" fontId="17" fillId="5" borderId="1" xfId="4" applyNumberFormat="1" applyFont="1" applyFill="1" applyBorder="1" applyAlignment="1">
      <alignment horizontal="left" vertical="center" wrapText="1"/>
    </xf>
    <xf numFmtId="0" fontId="17" fillId="5" borderId="3" xfId="4" applyNumberFormat="1" applyFont="1" applyFill="1" applyBorder="1" applyAlignment="1">
      <alignment horizontal="left" vertical="center" wrapText="1"/>
    </xf>
    <xf numFmtId="0" fontId="17" fillId="5" borderId="1" xfId="4" applyNumberFormat="1" applyFont="1" applyFill="1" applyBorder="1" applyAlignment="1">
      <alignment horizontal="center" vertical="center" wrapText="1"/>
    </xf>
    <xf numFmtId="0" fontId="17" fillId="5" borderId="3" xfId="4" applyNumberFormat="1" applyFont="1" applyFill="1" applyBorder="1" applyAlignment="1">
      <alignment horizontal="center" vertical="center" wrapText="1"/>
    </xf>
    <xf numFmtId="3" fontId="17" fillId="5" borderId="6" xfId="4" applyNumberFormat="1" applyFont="1" applyFill="1" applyBorder="1" applyAlignment="1">
      <alignment horizontal="center" vertical="center" wrapText="1"/>
    </xf>
    <xf numFmtId="3" fontId="17" fillId="5" borderId="7" xfId="4" applyNumberFormat="1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164" fontId="14" fillId="5" borderId="6" xfId="0" applyNumberFormat="1" applyFont="1" applyFill="1" applyBorder="1" applyAlignment="1">
      <alignment horizontal="center" vertical="center" wrapText="1"/>
    </xf>
    <xf numFmtId="164" fontId="14" fillId="5" borderId="7" xfId="0" applyNumberFormat="1" applyFont="1" applyFill="1" applyBorder="1" applyAlignment="1">
      <alignment horizontal="center" vertical="center" wrapText="1"/>
    </xf>
    <xf numFmtId="164" fontId="14" fillId="5" borderId="6" xfId="4" applyNumberFormat="1" applyFont="1" applyFill="1" applyBorder="1" applyAlignment="1">
      <alignment horizontal="center" vertical="center" wrapText="1"/>
    </xf>
    <xf numFmtId="164" fontId="14" fillId="5" borderId="7" xfId="4" applyNumberFormat="1" applyFont="1" applyFill="1" applyBorder="1" applyAlignment="1">
      <alignment horizontal="center" vertical="center" wrapText="1"/>
    </xf>
    <xf numFmtId="164" fontId="17" fillId="5" borderId="6" xfId="4" applyNumberFormat="1" applyFont="1" applyFill="1" applyBorder="1" applyAlignment="1">
      <alignment horizontal="center" vertical="center" wrapText="1"/>
    </xf>
    <xf numFmtId="164" fontId="17" fillId="5" borderId="7" xfId="4" applyNumberFormat="1" applyFont="1" applyFill="1" applyBorder="1" applyAlignment="1">
      <alignment horizontal="center" vertical="center" wrapText="1"/>
    </xf>
    <xf numFmtId="1" fontId="29" fillId="5" borderId="6" xfId="4" applyNumberFormat="1" applyFont="1" applyFill="1" applyBorder="1" applyAlignment="1">
      <alignment horizontal="center" vertical="center" wrapText="1"/>
    </xf>
    <xf numFmtId="1" fontId="29" fillId="5" borderId="7" xfId="4" applyNumberFormat="1" applyFont="1" applyFill="1" applyBorder="1" applyAlignment="1">
      <alignment horizontal="center" vertical="center" wrapText="1"/>
    </xf>
    <xf numFmtId="1" fontId="17" fillId="5" borderId="6" xfId="4" applyNumberFormat="1" applyFont="1" applyFill="1" applyBorder="1" applyAlignment="1">
      <alignment horizontal="center" vertical="center" wrapText="1"/>
    </xf>
    <xf numFmtId="1" fontId="17" fillId="5" borderId="7" xfId="4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5"/>
    <cellStyle name="Обычный 2 2" xfId="1"/>
    <cellStyle name="Обычный 2 3" xfId="3"/>
    <cellStyle name="Обычный_Лист3" xfId="4"/>
    <cellStyle name="Обычный_прил 3.1" xfId="6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1055;&#1056;&#1045;&#1052;&#1048;&#1056;&#1054;&#1042;&#1040;&#1053;&#1048;&#1045;%20&#1077;&#1078;&#1077;&#1084;&#1077;&#1089;&#1103;&#1095;&#1085;&#1086;&#1077;%20&#1088;&#1072;&#1089;&#1095;&#1077;&#1090;\&#1056;&#1072;&#1089;&#1095;&#1077;&#1090;%202019\8.&#1040;&#1074;&#1075;&#1091;&#1089;&#1090;\&#1055;&#1088;&#1077;&#1084;&#1080;&#1088;&#1086;&#1074;&#1072;&#1085;&#1080;&#1077;%20&#1079;&#1072;%2008%20&#1084;&#1077;&#1089;&#1103;&#1094;&#1077;&#1074;%202019%20&#1075;&#1086;&#1076;&#1072;%20(19.09.2019%209.08.2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Н"/>
      <sheetName val="1Прил. АПП на 1 жит.(вз)"/>
      <sheetName val="1Прил. АПП на 1 жит.(дт)"/>
      <sheetName val="2Прил.ПЦ от общего АПП(вз)"/>
      <sheetName val="2Прил.ПЦ от общего АПП(дт)"/>
      <sheetName val="4Прил. НП(вз)"/>
      <sheetName val="4Прил. НП(дт)"/>
      <sheetName val="5Вызовы СМП(вз)"/>
      <sheetName val="5Вызовы СМП(дт)"/>
      <sheetName val="6. Уровень госп. ПН(вз)"/>
      <sheetName val="6. Уровень госп. ПН(дт)"/>
      <sheetName val="3Прил.Диспанс.(вз)"/>
      <sheetName val="3Прил.Диспанс.(дт)"/>
      <sheetName val="7.АПП после инф, инс(врем)"/>
      <sheetName val="Свод"/>
      <sheetName val="Умершие"/>
      <sheetName val="Итог"/>
      <sheetName val="Выгрузка"/>
      <sheetName val="1Прил.АПП общий"/>
      <sheetName val="2Прил.ПЦ от общего АПП"/>
      <sheetName val="3Прил.Диспанс."/>
      <sheetName val="4Прил. НП"/>
      <sheetName val="5Вызовы СМП"/>
      <sheetName val="6. Уровень госп. ПН"/>
      <sheetName val="7.АПП после инфаркта,инсульта"/>
    </sheetNames>
    <sheetDataSet>
      <sheetData sheetId="0">
        <row r="6">
          <cell r="A6">
            <v>0</v>
          </cell>
        </row>
      </sheetData>
      <sheetData sheetId="1">
        <row r="3">
          <cell r="A3" t="str">
            <v xml:space="preserve">
* при нормативе на год - 5,819 посещений на 1 жителя (взрослые), целевой показатель за 08 мес. 2019 года составляет -3,8793 посещений на 1 жителя (взрослые)
** результат со значением "1" отражает наличие случаев АП в отношении умерших граждан.</v>
          </cell>
        </row>
      </sheetData>
      <sheetData sheetId="2">
        <row r="3">
          <cell r="A3" t="str">
            <v xml:space="preserve">
* при нормативе на год - 13,098 посещений на 1 жителя (дети), целевой показатель за 08 мес. 2019 года составляет -8,732 посещений на 1 жителя (дети)
** результат со значением "1" отражает наличие случаев АП в отношении умерших граждан.</v>
          </cell>
        </row>
      </sheetData>
      <sheetData sheetId="3">
        <row r="3">
          <cell r="A3" t="str">
            <v>* в общем количестве посещений - нормативная доля посещений в 2019 году на взрослых составляет 0,316.
** результат со значением "1" отражает наличие случаев АП в отношении умерших граждан.</v>
          </cell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</row>
      </sheetData>
      <sheetData sheetId="4">
        <row r="3">
          <cell r="A3" t="str">
            <v>* в общем количестве посещений - нормативная доля посещений в 2019 году на детей составляет 0,47.
** результат со значением "1" отражает наличие случаев АП в отношении умерших граждан.</v>
          </cell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</row>
      </sheetData>
      <sheetData sheetId="5">
        <row r="3">
          <cell r="A3" t="str">
            <v>* при нормативе на год - 0,5129 посещений на 1 жителя (взрослые), целевой показатель за 08 мес. 2019 года составляет - 0,3419 посещений на 1 жителя (взрослые); 
** результат со значением "1" отражает наличие случаев АП в отношении умерших граждан.</v>
          </cell>
        </row>
      </sheetData>
      <sheetData sheetId="6">
        <row r="3">
          <cell r="A3" t="str">
            <v>* при нормативе на год - 0,7319 посещений на 1 жителя (дети), целевой показатель за 08 мес. 2019 года составляет - 0,4879 посещений на 1 жителя (дети); 
** результат со значением "1" отражает наличие случаев АП в отношении умерших граждан.</v>
          </cell>
        </row>
      </sheetData>
      <sheetData sheetId="7">
        <row r="3">
          <cell r="A3" t="str">
            <v xml:space="preserve">* при нормативе на год - 0,304 вызова на 1 жителя (взрослые), целевой показатель за 08 мес. 2019 года составляет - 0,2027 вызова на 1 жителя (взрослые); 
</v>
          </cell>
        </row>
      </sheetData>
      <sheetData sheetId="8">
        <row r="3">
          <cell r="A3" t="str">
            <v xml:space="preserve">* при нормативе на год - 0,286 вызова на 1 жителя (дети), целевой показатель за 08 мес. 2019 года составляет - 0,1907 вызова на 1 жителя (дети); 
</v>
          </cell>
        </row>
      </sheetData>
      <sheetData sheetId="9">
        <row r="3">
          <cell r="A3" t="str">
            <v xml:space="preserve">* при нормативе на год - 0,149 госпитализаций на 1 жителя (взрослые), целевой показатель за 08 мес. 2019 года составляет - 0,0993 госпитализаций на 1 жителя (взрослые);
</v>
          </cell>
        </row>
      </sheetData>
      <sheetData sheetId="10">
        <row r="3">
          <cell r="A3" t="str">
            <v xml:space="preserve">* при нормативе на год - 0,158 госпитализаций на 1 жителя (дети), целевой показатель за 08 мес. 2019 года составляет - 0,1053 госпитализаций на 1 жителя (дети);
</v>
          </cell>
        </row>
      </sheetData>
      <sheetData sheetId="11">
        <row r="3">
          <cell r="A3" t="str">
            <v>* целевой показатель охвата на взрослых за 08 мес. 2019 года составляет - 0,671
** результат со значением "1" отражает наличие случаев АП в отношении умерших граждан.</v>
          </cell>
        </row>
      </sheetData>
      <sheetData sheetId="12">
        <row r="3">
          <cell r="A3" t="str">
            <v>* целевой показатель охвата на детей за 08 мес. 2019 года составляет - 0,638
** результат со значением "1" отражает наличие случаев АП в отношении умерших граждан.</v>
          </cell>
        </row>
      </sheetData>
      <sheetData sheetId="13">
        <row r="3">
          <cell r="A3" t="str">
            <v>* За норматив принимается значение "лучшего" ( 0,9118), наибольшего результата в расчетном 08 месяцев 2019 года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view="pageBreakPreview" zoomScale="96" zoomScaleNormal="100" zoomScaleSheetLayoutView="96" workbookViewId="0">
      <selection activeCell="D12" sqref="D12"/>
    </sheetView>
  </sheetViews>
  <sheetFormatPr defaultRowHeight="15" x14ac:dyDescent="0.25"/>
  <cols>
    <col min="1" max="1" width="31" bestFit="1" customWidth="1"/>
    <col min="2" max="2" width="16" bestFit="1" customWidth="1"/>
    <col min="3" max="3" width="8.28515625" bestFit="1" customWidth="1"/>
    <col min="4" max="4" width="14.7109375" bestFit="1" customWidth="1"/>
    <col min="5" max="5" width="7.42578125" bestFit="1" customWidth="1"/>
    <col min="6" max="6" width="16" bestFit="1" customWidth="1"/>
    <col min="7" max="7" width="8.28515625" bestFit="1" customWidth="1"/>
    <col min="8" max="8" width="14.7109375" bestFit="1" customWidth="1"/>
    <col min="9" max="9" width="7.42578125" bestFit="1" customWidth="1"/>
    <col min="10" max="10" width="16" bestFit="1" customWidth="1"/>
    <col min="11" max="11" width="8.28515625" bestFit="1" customWidth="1"/>
    <col min="12" max="12" width="16" bestFit="1" customWidth="1"/>
    <col min="13" max="13" width="8.28515625" bestFit="1" customWidth="1"/>
    <col min="15" max="15" width="11.85546875" customWidth="1"/>
    <col min="16" max="16" width="11.85546875" bestFit="1" customWidth="1"/>
    <col min="17" max="17" width="10.42578125" bestFit="1" customWidth="1"/>
  </cols>
  <sheetData>
    <row r="1" spans="1:18" ht="48.75" customHeight="1" x14ac:dyDescent="0.25">
      <c r="J1" s="290" t="s">
        <v>314</v>
      </c>
      <c r="K1" s="290"/>
      <c r="L1" s="290"/>
      <c r="M1" s="290"/>
    </row>
    <row r="2" spans="1:18" ht="40.5" customHeight="1" x14ac:dyDescent="0.25">
      <c r="A2" s="291" t="s">
        <v>309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</row>
    <row r="3" spans="1:18" ht="15.75" x14ac:dyDescent="0.25">
      <c r="A3" s="292" t="s">
        <v>310</v>
      </c>
      <c r="B3" s="294" t="s">
        <v>81</v>
      </c>
      <c r="C3" s="294"/>
      <c r="D3" s="294" t="s">
        <v>82</v>
      </c>
      <c r="E3" s="294"/>
      <c r="F3" s="294" t="s">
        <v>83</v>
      </c>
      <c r="G3" s="294"/>
      <c r="H3" s="294" t="s">
        <v>8</v>
      </c>
      <c r="I3" s="294"/>
      <c r="J3" s="294" t="s">
        <v>80</v>
      </c>
      <c r="K3" s="294"/>
      <c r="L3" s="294" t="s">
        <v>311</v>
      </c>
      <c r="M3" s="294"/>
    </row>
    <row r="4" spans="1:18" ht="15.75" x14ac:dyDescent="0.25">
      <c r="A4" s="293"/>
      <c r="B4" s="255" t="s">
        <v>78</v>
      </c>
      <c r="C4" s="255" t="s">
        <v>312</v>
      </c>
      <c r="D4" s="255" t="s">
        <v>78</v>
      </c>
      <c r="E4" s="255" t="s">
        <v>312</v>
      </c>
      <c r="F4" s="255" t="s">
        <v>78</v>
      </c>
      <c r="G4" s="255" t="s">
        <v>312</v>
      </c>
      <c r="H4" s="255" t="s">
        <v>78</v>
      </c>
      <c r="I4" s="255" t="s">
        <v>312</v>
      </c>
      <c r="J4" s="255" t="s">
        <v>78</v>
      </c>
      <c r="K4" s="255" t="s">
        <v>312</v>
      </c>
      <c r="L4" s="255" t="s">
        <v>78</v>
      </c>
      <c r="M4" s="255" t="s">
        <v>312</v>
      </c>
    </row>
    <row r="5" spans="1:18" ht="28.5" x14ac:dyDescent="0.25">
      <c r="A5" s="196" t="s">
        <v>11</v>
      </c>
      <c r="B5" s="197">
        <v>330958</v>
      </c>
      <c r="C5" s="198">
        <v>664</v>
      </c>
      <c r="D5" s="197">
        <v>185630</v>
      </c>
      <c r="E5" s="198">
        <v>375</v>
      </c>
      <c r="F5" s="201">
        <v>274834.8</v>
      </c>
      <c r="G5" s="202">
        <v>533</v>
      </c>
      <c r="H5" s="197">
        <v>459984</v>
      </c>
      <c r="I5" s="198">
        <v>924</v>
      </c>
      <c r="J5" s="197">
        <v>877534</v>
      </c>
      <c r="K5" s="198">
        <v>1750</v>
      </c>
      <c r="L5" s="199">
        <v>2128941</v>
      </c>
      <c r="M5" s="200">
        <v>4246</v>
      </c>
      <c r="P5" s="56"/>
      <c r="Q5" s="56"/>
      <c r="R5" s="67"/>
    </row>
    <row r="6" spans="1:18" x14ac:dyDescent="0.25">
      <c r="A6" s="196" t="s">
        <v>13</v>
      </c>
      <c r="B6" s="197">
        <v>2066901</v>
      </c>
      <c r="C6" s="198">
        <v>2139</v>
      </c>
      <c r="D6" s="197">
        <v>1526678</v>
      </c>
      <c r="E6" s="198">
        <v>1601</v>
      </c>
      <c r="F6" s="201">
        <v>4396322</v>
      </c>
      <c r="G6" s="202">
        <v>4549</v>
      </c>
      <c r="H6" s="197">
        <v>1670766</v>
      </c>
      <c r="I6" s="198">
        <v>1745</v>
      </c>
      <c r="J6" s="197">
        <v>15007076</v>
      </c>
      <c r="K6" s="198">
        <v>15497</v>
      </c>
      <c r="L6" s="199">
        <v>24667743</v>
      </c>
      <c r="M6" s="200">
        <v>25531</v>
      </c>
      <c r="O6" s="56"/>
      <c r="P6" s="56"/>
      <c r="Q6" s="56"/>
      <c r="R6" s="67"/>
    </row>
    <row r="7" spans="1:18" x14ac:dyDescent="0.25">
      <c r="A7" s="196" t="s">
        <v>19</v>
      </c>
      <c r="B7" s="197">
        <v>2483020</v>
      </c>
      <c r="C7" s="198">
        <v>2404</v>
      </c>
      <c r="D7" s="197">
        <v>551763</v>
      </c>
      <c r="E7" s="198">
        <v>534</v>
      </c>
      <c r="F7" s="201">
        <v>1486047</v>
      </c>
      <c r="G7" s="202">
        <v>1439</v>
      </c>
      <c r="H7" s="197">
        <v>71604</v>
      </c>
      <c r="I7" s="198">
        <v>70</v>
      </c>
      <c r="J7" s="197">
        <v>793229</v>
      </c>
      <c r="K7" s="198">
        <v>767</v>
      </c>
      <c r="L7" s="199">
        <v>5385663</v>
      </c>
      <c r="M7" s="200">
        <v>5214</v>
      </c>
      <c r="O7" s="15"/>
      <c r="P7" s="56"/>
      <c r="Q7" s="56"/>
      <c r="R7" s="67"/>
    </row>
    <row r="8" spans="1:18" x14ac:dyDescent="0.25">
      <c r="A8" s="196" t="s">
        <v>32</v>
      </c>
      <c r="B8" s="201">
        <v>16022</v>
      </c>
      <c r="C8" s="202">
        <v>16</v>
      </c>
      <c r="D8" s="197">
        <v>896864</v>
      </c>
      <c r="E8" s="198">
        <v>914</v>
      </c>
      <c r="F8" s="201">
        <v>1931373</v>
      </c>
      <c r="G8" s="202">
        <v>1970</v>
      </c>
      <c r="H8" s="197">
        <v>5745</v>
      </c>
      <c r="I8" s="198">
        <v>6</v>
      </c>
      <c r="J8" s="197">
        <v>16760</v>
      </c>
      <c r="K8" s="198">
        <v>14</v>
      </c>
      <c r="L8" s="199">
        <v>2866764</v>
      </c>
      <c r="M8" s="200">
        <v>2920</v>
      </c>
      <c r="P8" s="56"/>
      <c r="Q8" s="56"/>
      <c r="R8" s="67"/>
    </row>
    <row r="9" spans="1:18" x14ac:dyDescent="0.25">
      <c r="A9" s="196" t="s">
        <v>44</v>
      </c>
      <c r="B9" s="197">
        <v>3691356</v>
      </c>
      <c r="C9" s="198">
        <v>3792</v>
      </c>
      <c r="D9" s="197">
        <v>48713</v>
      </c>
      <c r="E9" s="198">
        <v>50</v>
      </c>
      <c r="F9" s="201">
        <v>1764377</v>
      </c>
      <c r="G9" s="202">
        <v>1811</v>
      </c>
      <c r="H9" s="197">
        <v>2119</v>
      </c>
      <c r="I9" s="198">
        <v>3</v>
      </c>
      <c r="J9" s="197">
        <v>38909</v>
      </c>
      <c r="K9" s="198">
        <v>39</v>
      </c>
      <c r="L9" s="199">
        <v>5545474</v>
      </c>
      <c r="M9" s="200">
        <v>5695</v>
      </c>
      <c r="P9" s="56"/>
      <c r="Q9" s="56"/>
      <c r="R9" s="67"/>
    </row>
    <row r="10" spans="1:18" x14ac:dyDescent="0.25">
      <c r="A10" s="196" t="s">
        <v>48</v>
      </c>
      <c r="B10" s="197">
        <v>104499</v>
      </c>
      <c r="C10" s="198">
        <v>108</v>
      </c>
      <c r="D10" s="197">
        <v>4053</v>
      </c>
      <c r="E10" s="198">
        <v>5</v>
      </c>
      <c r="F10" s="201">
        <v>3852204</v>
      </c>
      <c r="G10" s="202">
        <v>3911</v>
      </c>
      <c r="H10" s="197">
        <v>705069</v>
      </c>
      <c r="I10" s="198">
        <v>721</v>
      </c>
      <c r="J10" s="197">
        <v>23576</v>
      </c>
      <c r="K10" s="198">
        <v>24</v>
      </c>
      <c r="L10" s="199">
        <v>4689401</v>
      </c>
      <c r="M10" s="200">
        <v>4769</v>
      </c>
      <c r="P10" s="56"/>
      <c r="Q10" s="56"/>
      <c r="R10" s="67"/>
    </row>
    <row r="11" spans="1:18" x14ac:dyDescent="0.25">
      <c r="A11" s="203" t="s">
        <v>51</v>
      </c>
      <c r="B11" s="201">
        <v>254143</v>
      </c>
      <c r="C11" s="202">
        <v>256</v>
      </c>
      <c r="D11" s="201">
        <v>1395831</v>
      </c>
      <c r="E11" s="202">
        <v>1407</v>
      </c>
      <c r="F11" s="201">
        <v>2901202</v>
      </c>
      <c r="G11" s="202">
        <v>2924</v>
      </c>
      <c r="H11" s="201">
        <v>20150</v>
      </c>
      <c r="I11" s="202">
        <v>19</v>
      </c>
      <c r="J11" s="201">
        <v>150062</v>
      </c>
      <c r="K11" s="202">
        <v>153</v>
      </c>
      <c r="L11" s="204">
        <v>4721388</v>
      </c>
      <c r="M11" s="205">
        <v>4759</v>
      </c>
      <c r="P11" s="56"/>
      <c r="Q11" s="56"/>
      <c r="R11" s="67"/>
    </row>
    <row r="12" spans="1:18" x14ac:dyDescent="0.25">
      <c r="A12" s="203" t="s">
        <v>53</v>
      </c>
      <c r="B12" s="201">
        <v>2033889</v>
      </c>
      <c r="C12" s="202">
        <v>2117</v>
      </c>
      <c r="D12" s="201">
        <v>7636</v>
      </c>
      <c r="E12" s="202">
        <v>7</v>
      </c>
      <c r="F12" s="201">
        <v>192520</v>
      </c>
      <c r="G12" s="202">
        <v>197</v>
      </c>
      <c r="H12" s="201"/>
      <c r="I12" s="202"/>
      <c r="J12" s="201">
        <v>17117</v>
      </c>
      <c r="K12" s="202">
        <v>15</v>
      </c>
      <c r="L12" s="204">
        <v>2251162</v>
      </c>
      <c r="M12" s="205">
        <v>2336</v>
      </c>
      <c r="P12" s="56"/>
      <c r="Q12" s="56"/>
      <c r="R12" s="67"/>
    </row>
    <row r="13" spans="1:18" x14ac:dyDescent="0.25">
      <c r="A13" s="203" t="s">
        <v>54</v>
      </c>
      <c r="B13" s="201">
        <v>3106</v>
      </c>
      <c r="C13" s="202">
        <v>3</v>
      </c>
      <c r="D13" s="201"/>
      <c r="E13" s="202"/>
      <c r="F13" s="201">
        <v>1482837</v>
      </c>
      <c r="G13" s="202">
        <v>1524</v>
      </c>
      <c r="H13" s="201">
        <v>1235589</v>
      </c>
      <c r="I13" s="202">
        <v>1294</v>
      </c>
      <c r="J13" s="201">
        <v>6198</v>
      </c>
      <c r="K13" s="202">
        <v>7</v>
      </c>
      <c r="L13" s="204">
        <v>2727730</v>
      </c>
      <c r="M13" s="205">
        <v>2828</v>
      </c>
      <c r="P13" s="56"/>
      <c r="Q13" s="56"/>
      <c r="R13" s="67"/>
    </row>
    <row r="14" spans="1:18" x14ac:dyDescent="0.25">
      <c r="A14" s="203" t="s">
        <v>55</v>
      </c>
      <c r="B14" s="201">
        <v>1126108</v>
      </c>
      <c r="C14" s="202">
        <v>1196</v>
      </c>
      <c r="D14" s="201">
        <v>37189</v>
      </c>
      <c r="E14" s="202">
        <v>39</v>
      </c>
      <c r="F14" s="201">
        <v>1777097</v>
      </c>
      <c r="G14" s="202">
        <v>1770</v>
      </c>
      <c r="H14" s="201">
        <v>343685</v>
      </c>
      <c r="I14" s="202">
        <v>364</v>
      </c>
      <c r="J14" s="201">
        <v>5357554</v>
      </c>
      <c r="K14" s="202">
        <v>5689</v>
      </c>
      <c r="L14" s="204">
        <v>8641633</v>
      </c>
      <c r="M14" s="205">
        <v>9058</v>
      </c>
      <c r="P14" s="56"/>
      <c r="Q14" s="56"/>
      <c r="R14" s="67"/>
    </row>
    <row r="15" spans="1:18" x14ac:dyDescent="0.25">
      <c r="A15" s="203" t="s">
        <v>61</v>
      </c>
      <c r="B15" s="201">
        <v>3666341</v>
      </c>
      <c r="C15" s="202">
        <v>4041</v>
      </c>
      <c r="D15" s="201">
        <v>6239</v>
      </c>
      <c r="E15" s="202">
        <v>6</v>
      </c>
      <c r="F15" s="201">
        <v>1000056</v>
      </c>
      <c r="G15" s="202">
        <v>1105</v>
      </c>
      <c r="H15" s="201">
        <v>3801</v>
      </c>
      <c r="I15" s="202">
        <v>4</v>
      </c>
      <c r="J15" s="201">
        <v>3353</v>
      </c>
      <c r="K15" s="202">
        <v>4</v>
      </c>
      <c r="L15" s="204">
        <v>4679790</v>
      </c>
      <c r="M15" s="205">
        <v>5160</v>
      </c>
      <c r="P15" s="56"/>
      <c r="Q15" s="56"/>
      <c r="R15" s="67"/>
    </row>
    <row r="16" spans="1:18" ht="28.5" x14ac:dyDescent="0.25">
      <c r="A16" s="203" t="s">
        <v>62</v>
      </c>
      <c r="B16" s="201">
        <v>656235</v>
      </c>
      <c r="C16" s="202">
        <v>1394</v>
      </c>
      <c r="D16" s="201">
        <v>574144</v>
      </c>
      <c r="E16" s="202">
        <v>1188</v>
      </c>
      <c r="F16" s="201">
        <v>814865</v>
      </c>
      <c r="G16" s="202">
        <v>1740</v>
      </c>
      <c r="H16" s="201">
        <v>277374</v>
      </c>
      <c r="I16" s="202">
        <v>600</v>
      </c>
      <c r="J16" s="201">
        <v>1271937</v>
      </c>
      <c r="K16" s="202">
        <v>2720</v>
      </c>
      <c r="L16" s="204">
        <v>3594555</v>
      </c>
      <c r="M16" s="205">
        <v>7642</v>
      </c>
      <c r="P16" s="56"/>
      <c r="Q16" s="56"/>
      <c r="R16" s="67"/>
    </row>
    <row r="17" spans="1:18" x14ac:dyDescent="0.25">
      <c r="A17" s="195" t="s">
        <v>311</v>
      </c>
      <c r="B17" s="206">
        <v>17678519</v>
      </c>
      <c r="C17" s="207">
        <v>16103</v>
      </c>
      <c r="D17" s="206">
        <v>4901072</v>
      </c>
      <c r="E17" s="207">
        <v>4591</v>
      </c>
      <c r="F17" s="206">
        <v>22950829</v>
      </c>
      <c r="G17" s="207">
        <v>20934</v>
      </c>
      <c r="H17" s="206">
        <v>4460044</v>
      </c>
      <c r="I17" s="207">
        <v>4221</v>
      </c>
      <c r="J17" s="206">
        <v>21909780</v>
      </c>
      <c r="K17" s="207">
        <v>20574</v>
      </c>
      <c r="L17" s="206">
        <f>SUM(L5:L16)</f>
        <v>71900244</v>
      </c>
      <c r="M17" s="200">
        <v>80158</v>
      </c>
      <c r="N17" s="56"/>
      <c r="O17" s="67"/>
      <c r="Q17" s="56"/>
      <c r="R17" s="67"/>
    </row>
    <row r="21" spans="1:18" s="56" customFormat="1" x14ac:dyDescent="0.25"/>
  </sheetData>
  <mergeCells count="9">
    <mergeCell ref="J1:M1"/>
    <mergeCell ref="A2:M2"/>
    <mergeCell ref="A3:A4"/>
    <mergeCell ref="B3:C3"/>
    <mergeCell ref="D3:E3"/>
    <mergeCell ref="F3:G3"/>
    <mergeCell ref="H3:I3"/>
    <mergeCell ref="J3:K3"/>
    <mergeCell ref="L3:M3"/>
  </mergeCells>
  <pageMargins left="0.7" right="0.7" top="0.75" bottom="0.75" header="0.3" footer="0.3"/>
  <pageSetup paperSize="9"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view="pageBreakPreview" zoomScaleNormal="100" zoomScaleSheetLayoutView="100" workbookViewId="0">
      <selection activeCell="P21" sqref="P21"/>
    </sheetView>
  </sheetViews>
  <sheetFormatPr defaultRowHeight="15" x14ac:dyDescent="0.25"/>
  <cols>
    <col min="1" max="1" width="24.85546875" style="55" customWidth="1"/>
    <col min="2" max="2" width="16.85546875" customWidth="1"/>
    <col min="3" max="3" width="9.5703125" customWidth="1"/>
    <col min="4" max="4" width="18.85546875" customWidth="1"/>
    <col min="5" max="5" width="8.140625" customWidth="1"/>
    <col min="6" max="6" width="17.28515625" customWidth="1"/>
    <col min="7" max="7" width="8.28515625" bestFit="1" customWidth="1"/>
    <col min="8" max="8" width="19.28515625" customWidth="1"/>
    <col min="10" max="10" width="11.42578125" bestFit="1" customWidth="1"/>
  </cols>
  <sheetData>
    <row r="1" spans="1:8" ht="49.5" customHeight="1" x14ac:dyDescent="0.25">
      <c r="A1" s="175"/>
      <c r="B1" s="4"/>
      <c r="C1" s="4"/>
      <c r="D1" s="4"/>
      <c r="E1" s="5"/>
      <c r="F1" s="296" t="s">
        <v>256</v>
      </c>
      <c r="G1" s="296"/>
      <c r="H1" s="296"/>
    </row>
    <row r="2" spans="1:8" ht="68.45" customHeight="1" x14ac:dyDescent="0.25">
      <c r="A2" s="322" t="s">
        <v>322</v>
      </c>
      <c r="B2" s="322"/>
      <c r="C2" s="322"/>
      <c r="D2" s="322"/>
      <c r="E2" s="322"/>
      <c r="F2" s="322"/>
      <c r="G2" s="322"/>
      <c r="H2" s="322"/>
    </row>
    <row r="3" spans="1:8" x14ac:dyDescent="0.25">
      <c r="A3" s="300" t="s">
        <v>72</v>
      </c>
      <c r="B3" s="306" t="s">
        <v>73</v>
      </c>
      <c r="C3" s="300" t="s">
        <v>74</v>
      </c>
      <c r="D3" s="300"/>
      <c r="E3" s="300" t="s">
        <v>75</v>
      </c>
      <c r="F3" s="300"/>
      <c r="G3" s="300" t="s">
        <v>76</v>
      </c>
      <c r="H3" s="300"/>
    </row>
    <row r="4" spans="1:8" ht="15.2" customHeight="1" x14ac:dyDescent="0.25">
      <c r="A4" s="300"/>
      <c r="B4" s="306"/>
      <c r="C4" s="91" t="s">
        <v>77</v>
      </c>
      <c r="D4" s="91" t="s">
        <v>78</v>
      </c>
      <c r="E4" s="7" t="s">
        <v>77</v>
      </c>
      <c r="F4" s="92" t="s">
        <v>78</v>
      </c>
      <c r="G4" s="7" t="s">
        <v>77</v>
      </c>
      <c r="H4" s="7" t="s">
        <v>78</v>
      </c>
    </row>
    <row r="5" spans="1:8" ht="16.149999999999999" customHeight="1" x14ac:dyDescent="0.25">
      <c r="A5" s="329" t="s">
        <v>222</v>
      </c>
      <c r="B5" s="77" t="s">
        <v>220</v>
      </c>
      <c r="C5" s="93">
        <f>C6+C7+C8+C9</f>
        <v>3599</v>
      </c>
      <c r="D5" s="94">
        <f>D6+D7+D8+D9</f>
        <v>84677360</v>
      </c>
      <c r="E5" s="93">
        <f t="shared" ref="E5:H5" si="0">E9+E8+E7+E6</f>
        <v>0</v>
      </c>
      <c r="F5" s="94">
        <f t="shared" si="0"/>
        <v>0</v>
      </c>
      <c r="G5" s="93">
        <f t="shared" si="0"/>
        <v>3599</v>
      </c>
      <c r="H5" s="94">
        <f t="shared" si="0"/>
        <v>84677360</v>
      </c>
    </row>
    <row r="6" spans="1:8" ht="16.149999999999999" customHeight="1" x14ac:dyDescent="0.25">
      <c r="A6" s="330"/>
      <c r="B6" s="76" t="s">
        <v>216</v>
      </c>
      <c r="C6" s="101">
        <v>998</v>
      </c>
      <c r="D6" s="102">
        <v>25372491</v>
      </c>
      <c r="E6" s="101">
        <v>0</v>
      </c>
      <c r="F6" s="102">
        <v>0</v>
      </c>
      <c r="G6" s="99">
        <f t="shared" ref="G6:G9" si="1">C6+E6</f>
        <v>998</v>
      </c>
      <c r="H6" s="100">
        <f t="shared" ref="H6:H9" si="2">D6+F6</f>
        <v>25372491</v>
      </c>
    </row>
    <row r="7" spans="1:8" ht="16.149999999999999" customHeight="1" x14ac:dyDescent="0.25">
      <c r="A7" s="330"/>
      <c r="B7" s="76" t="s">
        <v>217</v>
      </c>
      <c r="C7" s="101">
        <v>1023</v>
      </c>
      <c r="D7" s="102">
        <v>24067692</v>
      </c>
      <c r="E7" s="101">
        <v>0</v>
      </c>
      <c r="F7" s="102">
        <v>0</v>
      </c>
      <c r="G7" s="99">
        <f t="shared" si="1"/>
        <v>1023</v>
      </c>
      <c r="H7" s="100">
        <f t="shared" si="2"/>
        <v>24067692</v>
      </c>
    </row>
    <row r="8" spans="1:8" ht="16.149999999999999" customHeight="1" x14ac:dyDescent="0.25">
      <c r="A8" s="330"/>
      <c r="B8" s="76" t="s">
        <v>218</v>
      </c>
      <c r="C8" s="101">
        <v>612</v>
      </c>
      <c r="D8" s="102">
        <v>14395151</v>
      </c>
      <c r="E8" s="101">
        <v>310</v>
      </c>
      <c r="F8" s="102">
        <v>6700000</v>
      </c>
      <c r="G8" s="99">
        <f t="shared" si="1"/>
        <v>922</v>
      </c>
      <c r="H8" s="100">
        <f t="shared" si="2"/>
        <v>21095151</v>
      </c>
    </row>
    <row r="9" spans="1:8" ht="16.149999999999999" customHeight="1" thickBot="1" x14ac:dyDescent="0.3">
      <c r="A9" s="331"/>
      <c r="B9" s="163" t="s">
        <v>219</v>
      </c>
      <c r="C9" s="164">
        <v>966</v>
      </c>
      <c r="D9" s="165">
        <v>20842026</v>
      </c>
      <c r="E9" s="164">
        <v>-310</v>
      </c>
      <c r="F9" s="165">
        <v>-6700000</v>
      </c>
      <c r="G9" s="166">
        <f t="shared" si="1"/>
        <v>656</v>
      </c>
      <c r="H9" s="167">
        <f t="shared" si="2"/>
        <v>14142026</v>
      </c>
    </row>
    <row r="10" spans="1:8" ht="16.149999999999999" customHeight="1" x14ac:dyDescent="0.25">
      <c r="A10" s="332" t="s">
        <v>265</v>
      </c>
      <c r="B10" s="168" t="s">
        <v>223</v>
      </c>
      <c r="C10" s="169">
        <f>C11+C12+C13+C14</f>
        <v>290</v>
      </c>
      <c r="D10" s="170">
        <f>D11+D12+D13+D14</f>
        <v>24071456</v>
      </c>
      <c r="E10" s="169">
        <f t="shared" ref="E10:H10" si="3">E14+E13+E12+E11</f>
        <v>0</v>
      </c>
      <c r="F10" s="170">
        <f t="shared" si="3"/>
        <v>0</v>
      </c>
      <c r="G10" s="169">
        <f t="shared" si="3"/>
        <v>290</v>
      </c>
      <c r="H10" s="170">
        <f t="shared" si="3"/>
        <v>24071456</v>
      </c>
    </row>
    <row r="11" spans="1:8" ht="16.149999999999999" customHeight="1" x14ac:dyDescent="0.25">
      <c r="A11" s="330"/>
      <c r="B11" s="76" t="s">
        <v>216</v>
      </c>
      <c r="C11" s="95">
        <v>74</v>
      </c>
      <c r="D11" s="96">
        <v>6017864</v>
      </c>
      <c r="E11" s="97">
        <v>0</v>
      </c>
      <c r="F11" s="98">
        <v>0</v>
      </c>
      <c r="G11" s="99">
        <f t="shared" ref="G11:G14" si="4">C11+E11</f>
        <v>74</v>
      </c>
      <c r="H11" s="100">
        <f t="shared" ref="H11:H14" si="5">D11+F11</f>
        <v>6017864</v>
      </c>
    </row>
    <row r="12" spans="1:8" ht="16.149999999999999" customHeight="1" x14ac:dyDescent="0.25">
      <c r="A12" s="330"/>
      <c r="B12" s="76" t="s">
        <v>217</v>
      </c>
      <c r="C12" s="95">
        <v>74</v>
      </c>
      <c r="D12" s="96">
        <v>6017864</v>
      </c>
      <c r="E12" s="97">
        <v>0</v>
      </c>
      <c r="F12" s="98">
        <v>0</v>
      </c>
      <c r="G12" s="99">
        <f t="shared" si="4"/>
        <v>74</v>
      </c>
      <c r="H12" s="100">
        <f t="shared" si="5"/>
        <v>6017864</v>
      </c>
    </row>
    <row r="13" spans="1:8" ht="16.149999999999999" customHeight="1" x14ac:dyDescent="0.25">
      <c r="A13" s="330"/>
      <c r="B13" s="76" t="s">
        <v>218</v>
      </c>
      <c r="C13" s="95">
        <v>74</v>
      </c>
      <c r="D13" s="96">
        <v>6017864</v>
      </c>
      <c r="E13" s="97">
        <v>27</v>
      </c>
      <c r="F13" s="98">
        <v>2250000</v>
      </c>
      <c r="G13" s="99">
        <f t="shared" si="4"/>
        <v>101</v>
      </c>
      <c r="H13" s="100">
        <f t="shared" si="5"/>
        <v>8267864</v>
      </c>
    </row>
    <row r="14" spans="1:8" ht="16.149999999999999" customHeight="1" thickBot="1" x14ac:dyDescent="0.3">
      <c r="A14" s="331"/>
      <c r="B14" s="163" t="s">
        <v>219</v>
      </c>
      <c r="C14" s="171">
        <v>68</v>
      </c>
      <c r="D14" s="172">
        <v>6017864</v>
      </c>
      <c r="E14" s="173">
        <v>-27</v>
      </c>
      <c r="F14" s="174">
        <v>-2250000</v>
      </c>
      <c r="G14" s="166">
        <f t="shared" si="4"/>
        <v>41</v>
      </c>
      <c r="H14" s="167">
        <f t="shared" si="5"/>
        <v>3767864</v>
      </c>
    </row>
    <row r="15" spans="1:8" ht="16.149999999999999" customHeight="1" x14ac:dyDescent="0.25">
      <c r="A15" s="332" t="s">
        <v>293</v>
      </c>
      <c r="B15" s="168" t="s">
        <v>223</v>
      </c>
      <c r="C15" s="169">
        <f>C16+C17+C18+C19</f>
        <v>4275</v>
      </c>
      <c r="D15" s="170">
        <f>D16+D17+D18+D19</f>
        <v>500202584</v>
      </c>
      <c r="E15" s="169">
        <f t="shared" ref="E15:H15" si="6">E19+E18+E17+E16</f>
        <v>0</v>
      </c>
      <c r="F15" s="170">
        <f t="shared" si="6"/>
        <v>0</v>
      </c>
      <c r="G15" s="169">
        <f t="shared" si="6"/>
        <v>4275</v>
      </c>
      <c r="H15" s="170">
        <f t="shared" si="6"/>
        <v>500202584</v>
      </c>
    </row>
    <row r="16" spans="1:8" ht="16.149999999999999" customHeight="1" x14ac:dyDescent="0.25">
      <c r="A16" s="330"/>
      <c r="B16" s="76" t="s">
        <v>216</v>
      </c>
      <c r="C16" s="101">
        <v>1119</v>
      </c>
      <c r="D16" s="102">
        <v>128226461</v>
      </c>
      <c r="E16" s="101">
        <v>0</v>
      </c>
      <c r="F16" s="102">
        <v>0</v>
      </c>
      <c r="G16" s="99">
        <f t="shared" ref="G16:G19" si="7">C16+E16</f>
        <v>1119</v>
      </c>
      <c r="H16" s="100">
        <f t="shared" ref="H16:H19" si="8">D16+F16</f>
        <v>128226461</v>
      </c>
    </row>
    <row r="17" spans="1:8" ht="16.149999999999999" customHeight="1" x14ac:dyDescent="0.25">
      <c r="A17" s="330"/>
      <c r="B17" s="76" t="s">
        <v>217</v>
      </c>
      <c r="C17" s="101">
        <v>1177</v>
      </c>
      <c r="D17" s="102">
        <v>135865915</v>
      </c>
      <c r="E17" s="101">
        <v>0</v>
      </c>
      <c r="F17" s="102">
        <v>0</v>
      </c>
      <c r="G17" s="99">
        <f t="shared" si="7"/>
        <v>1177</v>
      </c>
      <c r="H17" s="100">
        <f t="shared" si="8"/>
        <v>135865915</v>
      </c>
    </row>
    <row r="18" spans="1:8" ht="16.149999999999999" customHeight="1" x14ac:dyDescent="0.25">
      <c r="A18" s="330"/>
      <c r="B18" s="76" t="s">
        <v>218</v>
      </c>
      <c r="C18" s="101">
        <v>992</v>
      </c>
      <c r="D18" s="102">
        <v>118055108</v>
      </c>
      <c r="E18" s="101">
        <v>403</v>
      </c>
      <c r="F18" s="102">
        <v>47200000</v>
      </c>
      <c r="G18" s="99">
        <f t="shared" si="7"/>
        <v>1395</v>
      </c>
      <c r="H18" s="100">
        <f t="shared" si="8"/>
        <v>165255108</v>
      </c>
    </row>
    <row r="19" spans="1:8" ht="16.149999999999999" customHeight="1" thickBot="1" x14ac:dyDescent="0.3">
      <c r="A19" s="331"/>
      <c r="B19" s="163" t="s">
        <v>219</v>
      </c>
      <c r="C19" s="164">
        <v>987</v>
      </c>
      <c r="D19" s="165">
        <v>118055100</v>
      </c>
      <c r="E19" s="164">
        <v>-403</v>
      </c>
      <c r="F19" s="165">
        <v>-47200000</v>
      </c>
      <c r="G19" s="166">
        <f t="shared" si="7"/>
        <v>584</v>
      </c>
      <c r="H19" s="167">
        <f t="shared" si="8"/>
        <v>70855100</v>
      </c>
    </row>
    <row r="20" spans="1:8" ht="15.75" x14ac:dyDescent="0.25">
      <c r="A20" s="332" t="s">
        <v>294</v>
      </c>
      <c r="B20" s="168" t="s">
        <v>223</v>
      </c>
      <c r="C20" s="169">
        <f>C21+C22+C23+C24</f>
        <v>1920</v>
      </c>
      <c r="D20" s="170">
        <f>D21+D22+D23+D24</f>
        <v>242060535</v>
      </c>
      <c r="E20" s="169">
        <f t="shared" ref="E20:H20" si="9">E24+E23+E22+E21</f>
        <v>0</v>
      </c>
      <c r="F20" s="170">
        <f t="shared" si="9"/>
        <v>0</v>
      </c>
      <c r="G20" s="169">
        <f t="shared" si="9"/>
        <v>1920</v>
      </c>
      <c r="H20" s="170">
        <f t="shared" si="9"/>
        <v>242060535</v>
      </c>
    </row>
    <row r="21" spans="1:8" ht="15.75" x14ac:dyDescent="0.25">
      <c r="A21" s="330"/>
      <c r="B21" s="76" t="s">
        <v>216</v>
      </c>
      <c r="C21" s="101">
        <v>229</v>
      </c>
      <c r="D21" s="102">
        <v>46659556</v>
      </c>
      <c r="E21" s="101">
        <v>0</v>
      </c>
      <c r="F21" s="102">
        <v>0</v>
      </c>
      <c r="G21" s="99">
        <f t="shared" ref="G21:G24" si="10">C21+E21</f>
        <v>229</v>
      </c>
      <c r="H21" s="100">
        <f t="shared" ref="H21:H24" si="11">D21+F21</f>
        <v>46659556</v>
      </c>
    </row>
    <row r="22" spans="1:8" ht="15.75" x14ac:dyDescent="0.25">
      <c r="A22" s="330"/>
      <c r="B22" s="76" t="s">
        <v>217</v>
      </c>
      <c r="C22" s="101">
        <v>564</v>
      </c>
      <c r="D22" s="102">
        <v>65133660</v>
      </c>
      <c r="E22" s="101">
        <v>0</v>
      </c>
      <c r="F22" s="102">
        <v>0</v>
      </c>
      <c r="G22" s="99">
        <f t="shared" si="10"/>
        <v>564</v>
      </c>
      <c r="H22" s="100">
        <f t="shared" si="11"/>
        <v>65133660</v>
      </c>
    </row>
    <row r="23" spans="1:8" ht="15.75" x14ac:dyDescent="0.25">
      <c r="A23" s="330"/>
      <c r="B23" s="76" t="s">
        <v>218</v>
      </c>
      <c r="C23" s="101">
        <v>564</v>
      </c>
      <c r="D23" s="102">
        <v>65133660</v>
      </c>
      <c r="E23" s="101">
        <v>82</v>
      </c>
      <c r="F23" s="102">
        <v>10300000</v>
      </c>
      <c r="G23" s="99">
        <f t="shared" si="10"/>
        <v>646</v>
      </c>
      <c r="H23" s="100">
        <f t="shared" si="11"/>
        <v>75433660</v>
      </c>
    </row>
    <row r="24" spans="1:8" ht="16.5" thickBot="1" x14ac:dyDescent="0.3">
      <c r="A24" s="331"/>
      <c r="B24" s="163" t="s">
        <v>219</v>
      </c>
      <c r="C24" s="164">
        <v>563</v>
      </c>
      <c r="D24" s="165">
        <v>65133659</v>
      </c>
      <c r="E24" s="164">
        <v>-82</v>
      </c>
      <c r="F24" s="165">
        <v>-10300000</v>
      </c>
      <c r="G24" s="166">
        <f t="shared" si="10"/>
        <v>481</v>
      </c>
      <c r="H24" s="167">
        <f t="shared" si="11"/>
        <v>54833659</v>
      </c>
    </row>
    <row r="25" spans="1:8" ht="15.75" x14ac:dyDescent="0.25">
      <c r="A25" s="332" t="s">
        <v>300</v>
      </c>
      <c r="B25" s="168" t="s">
        <v>223</v>
      </c>
      <c r="C25" s="169">
        <f>C26+C27+C28+C29</f>
        <v>944</v>
      </c>
      <c r="D25" s="170">
        <f>D26+D27+D28+D29</f>
        <v>19238337</v>
      </c>
      <c r="E25" s="169">
        <f t="shared" ref="E25:H25" si="12">E29+E28+E27+E26</f>
        <v>0</v>
      </c>
      <c r="F25" s="170">
        <f t="shared" si="12"/>
        <v>0</v>
      </c>
      <c r="G25" s="169">
        <f t="shared" si="12"/>
        <v>944</v>
      </c>
      <c r="H25" s="170">
        <f t="shared" si="12"/>
        <v>19238337</v>
      </c>
    </row>
    <row r="26" spans="1:8" ht="15.75" x14ac:dyDescent="0.25">
      <c r="A26" s="330"/>
      <c r="B26" s="76" t="s">
        <v>216</v>
      </c>
      <c r="C26" s="101">
        <v>236</v>
      </c>
      <c r="D26" s="102">
        <v>4809585</v>
      </c>
      <c r="E26" s="101">
        <v>0</v>
      </c>
      <c r="F26" s="102">
        <v>0</v>
      </c>
      <c r="G26" s="99">
        <f t="shared" ref="G26:G29" si="13">C26+E26</f>
        <v>236</v>
      </c>
      <c r="H26" s="100">
        <f t="shared" ref="H26:H29" si="14">D26+F26</f>
        <v>4809585</v>
      </c>
    </row>
    <row r="27" spans="1:8" ht="15.75" x14ac:dyDescent="0.25">
      <c r="A27" s="330"/>
      <c r="B27" s="76" t="s">
        <v>217</v>
      </c>
      <c r="C27" s="101">
        <v>236</v>
      </c>
      <c r="D27" s="102">
        <v>4809585</v>
      </c>
      <c r="E27" s="101">
        <v>0</v>
      </c>
      <c r="F27" s="102">
        <v>0</v>
      </c>
      <c r="G27" s="99">
        <f t="shared" si="13"/>
        <v>236</v>
      </c>
      <c r="H27" s="100">
        <f t="shared" si="14"/>
        <v>4809585</v>
      </c>
    </row>
    <row r="28" spans="1:8" ht="15.75" x14ac:dyDescent="0.25">
      <c r="A28" s="330"/>
      <c r="B28" s="76" t="s">
        <v>218</v>
      </c>
      <c r="C28" s="101">
        <v>236</v>
      </c>
      <c r="D28" s="102">
        <v>4809585</v>
      </c>
      <c r="E28" s="101">
        <v>23</v>
      </c>
      <c r="F28" s="102">
        <v>460000</v>
      </c>
      <c r="G28" s="99">
        <f t="shared" si="13"/>
        <v>259</v>
      </c>
      <c r="H28" s="100">
        <f t="shared" si="14"/>
        <v>5269585</v>
      </c>
    </row>
    <row r="29" spans="1:8" ht="16.5" thickBot="1" x14ac:dyDescent="0.3">
      <c r="A29" s="331"/>
      <c r="B29" s="163" t="s">
        <v>219</v>
      </c>
      <c r="C29" s="164">
        <v>236</v>
      </c>
      <c r="D29" s="165">
        <v>4809582</v>
      </c>
      <c r="E29" s="164">
        <v>-23</v>
      </c>
      <c r="F29" s="165">
        <v>-460000</v>
      </c>
      <c r="G29" s="166">
        <f t="shared" si="13"/>
        <v>213</v>
      </c>
      <c r="H29" s="167">
        <f t="shared" si="14"/>
        <v>4349582</v>
      </c>
    </row>
    <row r="30" spans="1:8" ht="16.149999999999999" customHeight="1" x14ac:dyDescent="0.25">
      <c r="A30" s="332" t="s">
        <v>295</v>
      </c>
      <c r="B30" s="168" t="s">
        <v>223</v>
      </c>
      <c r="C30" s="169">
        <f>C31+C32+C33+C34</f>
        <v>1236</v>
      </c>
      <c r="D30" s="170">
        <f>D31+D32+D33+D34</f>
        <v>69391228</v>
      </c>
      <c r="E30" s="169">
        <f t="shared" ref="E30:H30" si="15">E34+E33+E32+E31</f>
        <v>0</v>
      </c>
      <c r="F30" s="170">
        <f t="shared" si="15"/>
        <v>0</v>
      </c>
      <c r="G30" s="169">
        <f t="shared" si="15"/>
        <v>1236</v>
      </c>
      <c r="H30" s="170">
        <f t="shared" si="15"/>
        <v>69391228</v>
      </c>
    </row>
    <row r="31" spans="1:8" ht="16.149999999999999" customHeight="1" x14ac:dyDescent="0.25">
      <c r="A31" s="330"/>
      <c r="B31" s="76" t="s">
        <v>216</v>
      </c>
      <c r="C31" s="101">
        <v>326</v>
      </c>
      <c r="D31" s="102">
        <v>19988394</v>
      </c>
      <c r="E31" s="101">
        <v>0</v>
      </c>
      <c r="F31" s="102">
        <v>0</v>
      </c>
      <c r="G31" s="99">
        <f t="shared" ref="G31:G34" si="16">C31+E31</f>
        <v>326</v>
      </c>
      <c r="H31" s="100">
        <f t="shared" ref="H31:H34" si="17">D31+F31</f>
        <v>19988394</v>
      </c>
    </row>
    <row r="32" spans="1:8" ht="16.149999999999999" customHeight="1" x14ac:dyDescent="0.25">
      <c r="A32" s="330"/>
      <c r="B32" s="76" t="s">
        <v>217</v>
      </c>
      <c r="C32" s="101">
        <v>304</v>
      </c>
      <c r="D32" s="102">
        <v>16469397</v>
      </c>
      <c r="E32" s="101">
        <v>0</v>
      </c>
      <c r="F32" s="102">
        <v>0</v>
      </c>
      <c r="G32" s="99">
        <f t="shared" si="16"/>
        <v>304</v>
      </c>
      <c r="H32" s="100">
        <f t="shared" si="17"/>
        <v>16469397</v>
      </c>
    </row>
    <row r="33" spans="1:8" ht="16.149999999999999" customHeight="1" x14ac:dyDescent="0.25">
      <c r="A33" s="330"/>
      <c r="B33" s="76" t="s">
        <v>218</v>
      </c>
      <c r="C33" s="101">
        <v>304</v>
      </c>
      <c r="D33" s="102">
        <v>16466719</v>
      </c>
      <c r="E33" s="101">
        <v>60</v>
      </c>
      <c r="F33" s="102">
        <v>3360000</v>
      </c>
      <c r="G33" s="99">
        <f t="shared" si="16"/>
        <v>364</v>
      </c>
      <c r="H33" s="100">
        <f t="shared" si="17"/>
        <v>19826719</v>
      </c>
    </row>
    <row r="34" spans="1:8" ht="16.7" customHeight="1" x14ac:dyDescent="0.25">
      <c r="A34" s="330"/>
      <c r="B34" s="76" t="s">
        <v>219</v>
      </c>
      <c r="C34" s="101">
        <v>302</v>
      </c>
      <c r="D34" s="102">
        <v>16466718</v>
      </c>
      <c r="E34" s="101">
        <v>-60</v>
      </c>
      <c r="F34" s="102">
        <v>-3360000</v>
      </c>
      <c r="G34" s="99">
        <f t="shared" si="16"/>
        <v>242</v>
      </c>
      <c r="H34" s="100">
        <f t="shared" si="17"/>
        <v>13106718</v>
      </c>
    </row>
    <row r="35" spans="1:8" ht="15.75" x14ac:dyDescent="0.25">
      <c r="A35" s="330"/>
      <c r="B35" s="77" t="s">
        <v>297</v>
      </c>
      <c r="C35" s="161">
        <f>C36+C37+C38+C39</f>
        <v>2173</v>
      </c>
      <c r="D35" s="162">
        <f>D36+D37+D38+D39</f>
        <v>130786491</v>
      </c>
      <c r="E35" s="161">
        <f t="shared" ref="E35:H35" si="18">E39+E38+E37+E36</f>
        <v>0</v>
      </c>
      <c r="F35" s="162">
        <f t="shared" si="18"/>
        <v>0</v>
      </c>
      <c r="G35" s="161">
        <f t="shared" si="18"/>
        <v>2173</v>
      </c>
      <c r="H35" s="162">
        <f t="shared" si="18"/>
        <v>130786491</v>
      </c>
    </row>
    <row r="36" spans="1:8" ht="15.75" x14ac:dyDescent="0.25">
      <c r="A36" s="330"/>
      <c r="B36" s="76" t="s">
        <v>216</v>
      </c>
      <c r="C36" s="101">
        <v>531</v>
      </c>
      <c r="D36" s="102">
        <v>29019886</v>
      </c>
      <c r="E36" s="101">
        <v>0</v>
      </c>
      <c r="F36" s="102">
        <v>0</v>
      </c>
      <c r="G36" s="99">
        <f t="shared" ref="G36:G39" si="19">C36+E36</f>
        <v>531</v>
      </c>
      <c r="H36" s="100">
        <f t="shared" ref="H36:H39" si="20">D36+F36</f>
        <v>29019886</v>
      </c>
    </row>
    <row r="37" spans="1:8" ht="15.75" x14ac:dyDescent="0.25">
      <c r="A37" s="330"/>
      <c r="B37" s="76" t="s">
        <v>217</v>
      </c>
      <c r="C37" s="101">
        <v>562</v>
      </c>
      <c r="D37" s="102">
        <v>35318758</v>
      </c>
      <c r="E37" s="101">
        <v>0</v>
      </c>
      <c r="F37" s="102">
        <v>0</v>
      </c>
      <c r="G37" s="99">
        <f t="shared" si="19"/>
        <v>562</v>
      </c>
      <c r="H37" s="100">
        <f t="shared" si="20"/>
        <v>35318758</v>
      </c>
    </row>
    <row r="38" spans="1:8" ht="15.75" x14ac:dyDescent="0.25">
      <c r="A38" s="330"/>
      <c r="B38" s="76" t="s">
        <v>218</v>
      </c>
      <c r="C38" s="101">
        <v>542</v>
      </c>
      <c r="D38" s="102">
        <v>33223926</v>
      </c>
      <c r="E38" s="101">
        <v>43</v>
      </c>
      <c r="F38" s="102">
        <v>2600000</v>
      </c>
      <c r="G38" s="99">
        <f t="shared" si="19"/>
        <v>585</v>
      </c>
      <c r="H38" s="100">
        <f t="shared" si="20"/>
        <v>35823926</v>
      </c>
    </row>
    <row r="39" spans="1:8" ht="16.5" thickBot="1" x14ac:dyDescent="0.3">
      <c r="A39" s="331"/>
      <c r="B39" s="163" t="s">
        <v>219</v>
      </c>
      <c r="C39" s="164">
        <v>538</v>
      </c>
      <c r="D39" s="165">
        <v>33223921</v>
      </c>
      <c r="E39" s="164">
        <v>-43</v>
      </c>
      <c r="F39" s="165">
        <v>-2600000</v>
      </c>
      <c r="G39" s="166">
        <f t="shared" si="19"/>
        <v>495</v>
      </c>
      <c r="H39" s="167">
        <f t="shared" si="20"/>
        <v>30623921</v>
      </c>
    </row>
    <row r="40" spans="1:8" ht="16.149999999999999" customHeight="1" x14ac:dyDescent="0.25">
      <c r="A40" s="332" t="s">
        <v>296</v>
      </c>
      <c r="B40" s="168" t="s">
        <v>223</v>
      </c>
      <c r="C40" s="169">
        <f>C41+C42+C43+C44</f>
        <v>1589</v>
      </c>
      <c r="D40" s="170">
        <f>D41+D42+D43+D44</f>
        <v>64220141</v>
      </c>
      <c r="E40" s="169">
        <f t="shared" ref="E40:H40" si="21">E44+E43+E42+E41</f>
        <v>0</v>
      </c>
      <c r="F40" s="170">
        <f t="shared" si="21"/>
        <v>0</v>
      </c>
      <c r="G40" s="169">
        <f t="shared" si="21"/>
        <v>1589</v>
      </c>
      <c r="H40" s="170">
        <f t="shared" si="21"/>
        <v>64220141</v>
      </c>
    </row>
    <row r="41" spans="1:8" ht="16.149999999999999" customHeight="1" x14ac:dyDescent="0.25">
      <c r="A41" s="330"/>
      <c r="B41" s="76" t="s">
        <v>216</v>
      </c>
      <c r="C41" s="101">
        <v>396</v>
      </c>
      <c r="D41" s="102">
        <v>16495300</v>
      </c>
      <c r="E41" s="101">
        <v>0</v>
      </c>
      <c r="F41" s="102">
        <v>0</v>
      </c>
      <c r="G41" s="99">
        <f t="shared" ref="G41:G44" si="22">C41+E41</f>
        <v>396</v>
      </c>
      <c r="H41" s="100">
        <f t="shared" ref="H41:H44" si="23">D41+F41</f>
        <v>16495300</v>
      </c>
    </row>
    <row r="42" spans="1:8" ht="16.149999999999999" customHeight="1" x14ac:dyDescent="0.25">
      <c r="A42" s="330"/>
      <c r="B42" s="76" t="s">
        <v>217</v>
      </c>
      <c r="C42" s="101">
        <v>386</v>
      </c>
      <c r="D42" s="102">
        <v>15332686</v>
      </c>
      <c r="E42" s="101">
        <v>0</v>
      </c>
      <c r="F42" s="102">
        <v>0</v>
      </c>
      <c r="G42" s="99">
        <f t="shared" si="22"/>
        <v>386</v>
      </c>
      <c r="H42" s="100">
        <f t="shared" si="23"/>
        <v>15332686</v>
      </c>
    </row>
    <row r="43" spans="1:8" ht="16.149999999999999" customHeight="1" x14ac:dyDescent="0.25">
      <c r="A43" s="330"/>
      <c r="B43" s="76" t="s">
        <v>218</v>
      </c>
      <c r="C43" s="101">
        <v>403</v>
      </c>
      <c r="D43" s="102">
        <v>16196079</v>
      </c>
      <c r="E43" s="101">
        <v>74</v>
      </c>
      <c r="F43" s="102">
        <v>3000000</v>
      </c>
      <c r="G43" s="99">
        <f t="shared" si="22"/>
        <v>477</v>
      </c>
      <c r="H43" s="100">
        <f t="shared" si="23"/>
        <v>19196079</v>
      </c>
    </row>
    <row r="44" spans="1:8" ht="16.7" customHeight="1" x14ac:dyDescent="0.25">
      <c r="A44" s="330"/>
      <c r="B44" s="76" t="s">
        <v>219</v>
      </c>
      <c r="C44" s="101">
        <v>404</v>
      </c>
      <c r="D44" s="102">
        <v>16196076</v>
      </c>
      <c r="E44" s="101">
        <v>-74</v>
      </c>
      <c r="F44" s="102">
        <v>-3000000</v>
      </c>
      <c r="G44" s="99">
        <f t="shared" si="22"/>
        <v>330</v>
      </c>
      <c r="H44" s="100">
        <f t="shared" si="23"/>
        <v>13196076</v>
      </c>
    </row>
    <row r="45" spans="1:8" ht="15.75" x14ac:dyDescent="0.25">
      <c r="A45" s="330"/>
      <c r="B45" s="160" t="s">
        <v>297</v>
      </c>
      <c r="C45" s="161">
        <f>C46+C47+C48+C49</f>
        <v>1077</v>
      </c>
      <c r="D45" s="162">
        <f>D46+D47+D48+D49</f>
        <v>55763647</v>
      </c>
      <c r="E45" s="161">
        <f t="shared" ref="E45:H45" si="24">E49+E48+E47+E46</f>
        <v>0</v>
      </c>
      <c r="F45" s="162">
        <f t="shared" si="24"/>
        <v>0</v>
      </c>
      <c r="G45" s="161">
        <f t="shared" si="24"/>
        <v>1077</v>
      </c>
      <c r="H45" s="162">
        <f t="shared" si="24"/>
        <v>55763647</v>
      </c>
    </row>
    <row r="46" spans="1:8" ht="15.75" x14ac:dyDescent="0.25">
      <c r="A46" s="330"/>
      <c r="B46" s="76" t="s">
        <v>216</v>
      </c>
      <c r="C46" s="101">
        <v>269</v>
      </c>
      <c r="D46" s="102">
        <v>13940913</v>
      </c>
      <c r="E46" s="101">
        <v>0</v>
      </c>
      <c r="F46" s="102">
        <v>0</v>
      </c>
      <c r="G46" s="99">
        <f t="shared" ref="G46:G49" si="25">C46+E46</f>
        <v>269</v>
      </c>
      <c r="H46" s="100">
        <f t="shared" ref="H46:H49" si="26">D46+F46</f>
        <v>13940913</v>
      </c>
    </row>
    <row r="47" spans="1:8" ht="15.75" x14ac:dyDescent="0.25">
      <c r="A47" s="330"/>
      <c r="B47" s="76" t="s">
        <v>217</v>
      </c>
      <c r="C47" s="101">
        <v>269</v>
      </c>
      <c r="D47" s="102">
        <v>13940913</v>
      </c>
      <c r="E47" s="101">
        <v>0</v>
      </c>
      <c r="F47" s="102">
        <v>0</v>
      </c>
      <c r="G47" s="99">
        <f t="shared" si="25"/>
        <v>269</v>
      </c>
      <c r="H47" s="100">
        <f t="shared" si="26"/>
        <v>13940913</v>
      </c>
    </row>
    <row r="48" spans="1:8" ht="15.75" x14ac:dyDescent="0.25">
      <c r="A48" s="330"/>
      <c r="B48" s="76" t="s">
        <v>218</v>
      </c>
      <c r="C48" s="101">
        <v>269</v>
      </c>
      <c r="D48" s="102">
        <v>13940913</v>
      </c>
      <c r="E48" s="101">
        <v>57</v>
      </c>
      <c r="F48" s="102">
        <v>2950000</v>
      </c>
      <c r="G48" s="99">
        <f t="shared" si="25"/>
        <v>326</v>
      </c>
      <c r="H48" s="100">
        <f t="shared" si="26"/>
        <v>16890913</v>
      </c>
    </row>
    <row r="49" spans="1:8" ht="16.5" thickBot="1" x14ac:dyDescent="0.3">
      <c r="A49" s="331"/>
      <c r="B49" s="163" t="s">
        <v>219</v>
      </c>
      <c r="C49" s="164">
        <v>270</v>
      </c>
      <c r="D49" s="165">
        <v>13940908</v>
      </c>
      <c r="E49" s="164">
        <v>-57</v>
      </c>
      <c r="F49" s="165">
        <v>-2950000</v>
      </c>
      <c r="G49" s="166">
        <f t="shared" si="25"/>
        <v>213</v>
      </c>
      <c r="H49" s="167">
        <f t="shared" si="26"/>
        <v>10990908</v>
      </c>
    </row>
    <row r="50" spans="1:8" ht="15.75" x14ac:dyDescent="0.25">
      <c r="A50" s="332" t="s">
        <v>298</v>
      </c>
      <c r="B50" s="168" t="s">
        <v>297</v>
      </c>
      <c r="C50" s="169">
        <f>C51+C52+C53+C54</f>
        <v>326</v>
      </c>
      <c r="D50" s="170">
        <f>D51+D52+D53+D54</f>
        <v>16623816</v>
      </c>
      <c r="E50" s="169">
        <f t="shared" ref="E50:H50" si="27">E54+E53+E52+E51</f>
        <v>0</v>
      </c>
      <c r="F50" s="170">
        <f t="shared" si="27"/>
        <v>0</v>
      </c>
      <c r="G50" s="169">
        <f t="shared" si="27"/>
        <v>326</v>
      </c>
      <c r="H50" s="170">
        <f t="shared" si="27"/>
        <v>16623816</v>
      </c>
    </row>
    <row r="51" spans="1:8" ht="15.75" x14ac:dyDescent="0.25">
      <c r="A51" s="330"/>
      <c r="B51" s="76" t="s">
        <v>216</v>
      </c>
      <c r="C51" s="101">
        <v>106</v>
      </c>
      <c r="D51" s="102">
        <v>5284304</v>
      </c>
      <c r="E51" s="101">
        <v>0</v>
      </c>
      <c r="F51" s="102">
        <v>0</v>
      </c>
      <c r="G51" s="99">
        <f t="shared" ref="G51:G54" si="28">C51+E51</f>
        <v>106</v>
      </c>
      <c r="H51" s="100">
        <f t="shared" ref="H51:H54" si="29">D51+F51</f>
        <v>5284304</v>
      </c>
    </row>
    <row r="52" spans="1:8" ht="15.75" x14ac:dyDescent="0.25">
      <c r="A52" s="330"/>
      <c r="B52" s="76" t="s">
        <v>217</v>
      </c>
      <c r="C52" s="101">
        <v>78</v>
      </c>
      <c r="D52" s="102">
        <v>4194024</v>
      </c>
      <c r="E52" s="101">
        <v>0</v>
      </c>
      <c r="F52" s="102">
        <v>0</v>
      </c>
      <c r="G52" s="99">
        <f t="shared" si="28"/>
        <v>78</v>
      </c>
      <c r="H52" s="100">
        <f t="shared" si="29"/>
        <v>4194024</v>
      </c>
    </row>
    <row r="53" spans="1:8" ht="15.75" x14ac:dyDescent="0.25">
      <c r="A53" s="330"/>
      <c r="B53" s="76" t="s">
        <v>218</v>
      </c>
      <c r="C53" s="101">
        <v>72</v>
      </c>
      <c r="D53" s="102">
        <v>3572744</v>
      </c>
      <c r="E53" s="101">
        <v>43</v>
      </c>
      <c r="F53" s="102">
        <v>2200000</v>
      </c>
      <c r="G53" s="99">
        <f t="shared" si="28"/>
        <v>115</v>
      </c>
      <c r="H53" s="100">
        <f t="shared" si="29"/>
        <v>5772744</v>
      </c>
    </row>
    <row r="54" spans="1:8" ht="16.5" thickBot="1" x14ac:dyDescent="0.3">
      <c r="A54" s="331"/>
      <c r="B54" s="163" t="s">
        <v>219</v>
      </c>
      <c r="C54" s="164">
        <v>70</v>
      </c>
      <c r="D54" s="165">
        <v>3572744</v>
      </c>
      <c r="E54" s="164">
        <v>-43</v>
      </c>
      <c r="F54" s="165">
        <v>-2200000</v>
      </c>
      <c r="G54" s="166">
        <f t="shared" si="28"/>
        <v>27</v>
      </c>
      <c r="H54" s="167">
        <f t="shared" si="29"/>
        <v>1372744</v>
      </c>
    </row>
    <row r="55" spans="1:8" ht="15.75" x14ac:dyDescent="0.25">
      <c r="A55" s="332" t="s">
        <v>301</v>
      </c>
      <c r="B55" s="168" t="s">
        <v>297</v>
      </c>
      <c r="C55" s="169">
        <f>C56+C57+C58+C59</f>
        <v>172</v>
      </c>
      <c r="D55" s="170">
        <f>D56+D57+D58+D59</f>
        <v>12259777</v>
      </c>
      <c r="E55" s="169">
        <f t="shared" ref="E55:H55" si="30">E59+E58+E57+E56</f>
        <v>0</v>
      </c>
      <c r="F55" s="170">
        <f t="shared" si="30"/>
        <v>0</v>
      </c>
      <c r="G55" s="169">
        <f t="shared" si="30"/>
        <v>172</v>
      </c>
      <c r="H55" s="170">
        <f t="shared" si="30"/>
        <v>12259777</v>
      </c>
    </row>
    <row r="56" spans="1:8" ht="15.75" x14ac:dyDescent="0.25">
      <c r="A56" s="330"/>
      <c r="B56" s="76" t="s">
        <v>216</v>
      </c>
      <c r="C56" s="101">
        <v>43</v>
      </c>
      <c r="D56" s="102">
        <v>3064944</v>
      </c>
      <c r="E56" s="101">
        <v>0</v>
      </c>
      <c r="F56" s="102">
        <v>0</v>
      </c>
      <c r="G56" s="99">
        <f t="shared" ref="G56:G59" si="31">C56+E56</f>
        <v>43</v>
      </c>
      <c r="H56" s="100">
        <f t="shared" ref="H56:H59" si="32">D56+F56</f>
        <v>3064944</v>
      </c>
    </row>
    <row r="57" spans="1:8" ht="15.75" x14ac:dyDescent="0.25">
      <c r="A57" s="330"/>
      <c r="B57" s="76" t="s">
        <v>217</v>
      </c>
      <c r="C57" s="101">
        <v>43</v>
      </c>
      <c r="D57" s="102">
        <v>3064944</v>
      </c>
      <c r="E57" s="101">
        <v>0</v>
      </c>
      <c r="F57" s="102">
        <v>0</v>
      </c>
      <c r="G57" s="99">
        <f t="shared" si="31"/>
        <v>43</v>
      </c>
      <c r="H57" s="100">
        <f t="shared" si="32"/>
        <v>3064944</v>
      </c>
    </row>
    <row r="58" spans="1:8" ht="15.75" x14ac:dyDescent="0.25">
      <c r="A58" s="330"/>
      <c r="B58" s="76" t="s">
        <v>218</v>
      </c>
      <c r="C58" s="101">
        <v>43</v>
      </c>
      <c r="D58" s="102">
        <v>3120744</v>
      </c>
      <c r="E58" s="101">
        <v>13</v>
      </c>
      <c r="F58" s="102">
        <v>950000</v>
      </c>
      <c r="G58" s="99">
        <f t="shared" si="31"/>
        <v>56</v>
      </c>
      <c r="H58" s="100">
        <f t="shared" si="32"/>
        <v>4070744</v>
      </c>
    </row>
    <row r="59" spans="1:8" ht="16.5" thickBot="1" x14ac:dyDescent="0.3">
      <c r="A59" s="331"/>
      <c r="B59" s="163" t="s">
        <v>219</v>
      </c>
      <c r="C59" s="164">
        <v>43</v>
      </c>
      <c r="D59" s="165">
        <v>3009145</v>
      </c>
      <c r="E59" s="164">
        <v>-13</v>
      </c>
      <c r="F59" s="165">
        <v>-950000</v>
      </c>
      <c r="G59" s="166">
        <f t="shared" si="31"/>
        <v>30</v>
      </c>
      <c r="H59" s="167">
        <f t="shared" si="32"/>
        <v>2059145</v>
      </c>
    </row>
    <row r="60" spans="1:8" ht="15.75" x14ac:dyDescent="0.25">
      <c r="A60" s="332" t="s">
        <v>269</v>
      </c>
      <c r="B60" s="168" t="s">
        <v>297</v>
      </c>
      <c r="C60" s="169">
        <f>C61+C62+C63+C64</f>
        <v>48</v>
      </c>
      <c r="D60" s="170">
        <f>D61+D62+D63+D64</f>
        <v>1769741</v>
      </c>
      <c r="E60" s="169">
        <f t="shared" ref="E60:H60" si="33">E64+E63+E62+E61</f>
        <v>0</v>
      </c>
      <c r="F60" s="170">
        <f t="shared" si="33"/>
        <v>0</v>
      </c>
      <c r="G60" s="169">
        <f t="shared" si="33"/>
        <v>48</v>
      </c>
      <c r="H60" s="170">
        <f t="shared" si="33"/>
        <v>1769741</v>
      </c>
    </row>
    <row r="61" spans="1:8" ht="15.75" x14ac:dyDescent="0.25">
      <c r="A61" s="330"/>
      <c r="B61" s="76" t="s">
        <v>216</v>
      </c>
      <c r="C61" s="101">
        <v>13</v>
      </c>
      <c r="D61" s="102">
        <v>476268</v>
      </c>
      <c r="E61" s="101">
        <v>0</v>
      </c>
      <c r="F61" s="102">
        <v>0</v>
      </c>
      <c r="G61" s="99">
        <f t="shared" ref="G61:G64" si="34">C61+E61</f>
        <v>13</v>
      </c>
      <c r="H61" s="100">
        <f t="shared" ref="H61:H64" si="35">D61+F61</f>
        <v>476268</v>
      </c>
    </row>
    <row r="62" spans="1:8" ht="15.75" x14ac:dyDescent="0.25">
      <c r="A62" s="330"/>
      <c r="B62" s="76" t="s">
        <v>217</v>
      </c>
      <c r="C62" s="101">
        <v>12</v>
      </c>
      <c r="D62" s="102">
        <v>431159</v>
      </c>
      <c r="E62" s="101">
        <v>0</v>
      </c>
      <c r="F62" s="102">
        <v>0</v>
      </c>
      <c r="G62" s="99">
        <f t="shared" si="34"/>
        <v>12</v>
      </c>
      <c r="H62" s="100">
        <f t="shared" si="35"/>
        <v>431159</v>
      </c>
    </row>
    <row r="63" spans="1:8" ht="15.75" x14ac:dyDescent="0.25">
      <c r="A63" s="330"/>
      <c r="B63" s="76" t="s">
        <v>218</v>
      </c>
      <c r="C63" s="101">
        <v>12</v>
      </c>
      <c r="D63" s="102">
        <v>454564</v>
      </c>
      <c r="E63" s="101">
        <v>8</v>
      </c>
      <c r="F63" s="102">
        <v>300000</v>
      </c>
      <c r="G63" s="99">
        <f t="shared" si="34"/>
        <v>20</v>
      </c>
      <c r="H63" s="100">
        <f t="shared" si="35"/>
        <v>754564</v>
      </c>
    </row>
    <row r="64" spans="1:8" ht="16.5" thickBot="1" x14ac:dyDescent="0.3">
      <c r="A64" s="331"/>
      <c r="B64" s="163" t="s">
        <v>219</v>
      </c>
      <c r="C64" s="164">
        <v>11</v>
      </c>
      <c r="D64" s="165">
        <v>407750</v>
      </c>
      <c r="E64" s="164">
        <v>-8</v>
      </c>
      <c r="F64" s="165">
        <v>-300000</v>
      </c>
      <c r="G64" s="166">
        <f t="shared" si="34"/>
        <v>3</v>
      </c>
      <c r="H64" s="167">
        <f t="shared" si="35"/>
        <v>107750</v>
      </c>
    </row>
    <row r="65" spans="1:8" ht="16.149999999999999" customHeight="1" x14ac:dyDescent="0.25">
      <c r="A65" s="332" t="s">
        <v>319</v>
      </c>
      <c r="B65" s="168" t="s">
        <v>317</v>
      </c>
      <c r="C65" s="169">
        <v>3146</v>
      </c>
      <c r="D65" s="170">
        <v>99619328</v>
      </c>
      <c r="E65" s="169">
        <v>0</v>
      </c>
      <c r="F65" s="170">
        <v>0</v>
      </c>
      <c r="G65" s="169">
        <f t="shared" ref="G65:H65" si="36">G69+G68+G67+G66</f>
        <v>3146</v>
      </c>
      <c r="H65" s="170">
        <f t="shared" si="36"/>
        <v>99619328</v>
      </c>
    </row>
    <row r="66" spans="1:8" ht="16.149999999999999" customHeight="1" x14ac:dyDescent="0.25">
      <c r="A66" s="330"/>
      <c r="B66" s="76" t="s">
        <v>216</v>
      </c>
      <c r="C66" s="101">
        <v>652</v>
      </c>
      <c r="D66" s="102">
        <v>19330451</v>
      </c>
      <c r="E66" s="101">
        <v>0</v>
      </c>
      <c r="F66" s="102">
        <v>0</v>
      </c>
      <c r="G66" s="99">
        <f t="shared" ref="G66:G69" si="37">C66+E66</f>
        <v>652</v>
      </c>
      <c r="H66" s="100">
        <f t="shared" ref="H66:H69" si="38">D66+F66</f>
        <v>19330451</v>
      </c>
    </row>
    <row r="67" spans="1:8" ht="16.149999999999999" customHeight="1" x14ac:dyDescent="0.25">
      <c r="A67" s="330"/>
      <c r="B67" s="76" t="s">
        <v>217</v>
      </c>
      <c r="C67" s="101">
        <v>713</v>
      </c>
      <c r="D67" s="102">
        <v>22707648</v>
      </c>
      <c r="E67" s="101">
        <v>0</v>
      </c>
      <c r="F67" s="102">
        <v>0</v>
      </c>
      <c r="G67" s="99">
        <f t="shared" si="37"/>
        <v>713</v>
      </c>
      <c r="H67" s="100">
        <f t="shared" si="38"/>
        <v>22707648</v>
      </c>
    </row>
    <row r="68" spans="1:8" ht="16.149999999999999" customHeight="1" x14ac:dyDescent="0.25">
      <c r="A68" s="330"/>
      <c r="B68" s="76" t="s">
        <v>218</v>
      </c>
      <c r="C68" s="101">
        <v>800</v>
      </c>
      <c r="D68" s="102">
        <v>25329118</v>
      </c>
      <c r="E68" s="101">
        <v>-109</v>
      </c>
      <c r="F68" s="102">
        <v>-5798100</v>
      </c>
      <c r="G68" s="99">
        <f t="shared" si="37"/>
        <v>691</v>
      </c>
      <c r="H68" s="100">
        <f t="shared" si="38"/>
        <v>19531018</v>
      </c>
    </row>
    <row r="69" spans="1:8" ht="16.7" customHeight="1" thickBot="1" x14ac:dyDescent="0.3">
      <c r="A69" s="330"/>
      <c r="B69" s="163" t="s">
        <v>219</v>
      </c>
      <c r="C69" s="164">
        <v>981</v>
      </c>
      <c r="D69" s="165">
        <v>32252111</v>
      </c>
      <c r="E69" s="164">
        <v>109</v>
      </c>
      <c r="F69" s="165">
        <v>5798100</v>
      </c>
      <c r="G69" s="166">
        <f t="shared" si="37"/>
        <v>1090</v>
      </c>
      <c r="H69" s="167">
        <f t="shared" si="38"/>
        <v>38050211</v>
      </c>
    </row>
    <row r="70" spans="1:8" ht="16.149999999999999" customHeight="1" x14ac:dyDescent="0.25">
      <c r="A70" s="330"/>
      <c r="B70" s="168" t="s">
        <v>318</v>
      </c>
      <c r="C70" s="169">
        <v>4665</v>
      </c>
      <c r="D70" s="170">
        <v>93583340</v>
      </c>
      <c r="E70" s="169">
        <v>0</v>
      </c>
      <c r="F70" s="170">
        <v>0</v>
      </c>
      <c r="G70" s="169">
        <f t="shared" ref="G70:H70" si="39">G74+G73+G72+G71</f>
        <v>4665</v>
      </c>
      <c r="H70" s="170">
        <f t="shared" si="39"/>
        <v>93583340</v>
      </c>
    </row>
    <row r="71" spans="1:8" ht="16.149999999999999" customHeight="1" x14ac:dyDescent="0.25">
      <c r="A71" s="330"/>
      <c r="B71" s="76" t="s">
        <v>216</v>
      </c>
      <c r="C71" s="101">
        <v>1092</v>
      </c>
      <c r="D71" s="102">
        <v>21890961</v>
      </c>
      <c r="E71" s="101">
        <v>0</v>
      </c>
      <c r="F71" s="102">
        <v>0</v>
      </c>
      <c r="G71" s="99">
        <f t="shared" ref="G71:G74" si="40">C71+E71</f>
        <v>1092</v>
      </c>
      <c r="H71" s="100">
        <f t="shared" ref="H71:H74" si="41">D71+F71</f>
        <v>21890961</v>
      </c>
    </row>
    <row r="72" spans="1:8" ht="16.149999999999999" customHeight="1" x14ac:dyDescent="0.25">
      <c r="A72" s="330"/>
      <c r="B72" s="76" t="s">
        <v>217</v>
      </c>
      <c r="C72" s="101">
        <v>1242</v>
      </c>
      <c r="D72" s="102">
        <v>24900711</v>
      </c>
      <c r="E72" s="101">
        <v>0</v>
      </c>
      <c r="F72" s="102">
        <v>0</v>
      </c>
      <c r="G72" s="99">
        <f t="shared" si="40"/>
        <v>1242</v>
      </c>
      <c r="H72" s="100">
        <f t="shared" si="41"/>
        <v>24900711</v>
      </c>
    </row>
    <row r="73" spans="1:8" ht="16.149999999999999" customHeight="1" x14ac:dyDescent="0.25">
      <c r="A73" s="330"/>
      <c r="B73" s="76" t="s">
        <v>218</v>
      </c>
      <c r="C73" s="101">
        <v>1167</v>
      </c>
      <c r="D73" s="102">
        <v>23395836</v>
      </c>
      <c r="E73" s="101">
        <v>-75</v>
      </c>
      <c r="F73" s="102">
        <v>-1504875</v>
      </c>
      <c r="G73" s="99">
        <f t="shared" si="40"/>
        <v>1092</v>
      </c>
      <c r="H73" s="100">
        <f t="shared" si="41"/>
        <v>21890961</v>
      </c>
    </row>
    <row r="74" spans="1:8" ht="16.7" customHeight="1" thickBot="1" x14ac:dyDescent="0.3">
      <c r="A74" s="331"/>
      <c r="B74" s="163" t="s">
        <v>219</v>
      </c>
      <c r="C74" s="164">
        <v>1164</v>
      </c>
      <c r="D74" s="165">
        <v>23395832</v>
      </c>
      <c r="E74" s="164">
        <v>75</v>
      </c>
      <c r="F74" s="165">
        <v>1504875</v>
      </c>
      <c r="G74" s="166">
        <f t="shared" si="40"/>
        <v>1239</v>
      </c>
      <c r="H74" s="167">
        <f t="shared" si="41"/>
        <v>24900707</v>
      </c>
    </row>
  </sheetData>
  <mergeCells count="18">
    <mergeCell ref="F1:H1"/>
    <mergeCell ref="A3:A4"/>
    <mergeCell ref="B3:B4"/>
    <mergeCell ref="C3:D3"/>
    <mergeCell ref="E3:F3"/>
    <mergeCell ref="G3:H3"/>
    <mergeCell ref="A2:H2"/>
    <mergeCell ref="A5:A9"/>
    <mergeCell ref="A20:A24"/>
    <mergeCell ref="A65:A74"/>
    <mergeCell ref="A25:A29"/>
    <mergeCell ref="A60:A64"/>
    <mergeCell ref="A50:A54"/>
    <mergeCell ref="A55:A59"/>
    <mergeCell ref="A30:A39"/>
    <mergeCell ref="A40:A49"/>
    <mergeCell ref="A10:A14"/>
    <mergeCell ref="A15:A19"/>
  </mergeCells>
  <pageMargins left="0.7" right="0.7" top="0.75" bottom="0.75" header="0.3" footer="0.3"/>
  <pageSetup paperSize="9" scale="71" orientation="portrait" r:id="rId1"/>
  <rowBreaks count="1" manualBreakCount="1">
    <brk id="59" max="7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view="pageBreakPreview" zoomScaleNormal="100" zoomScaleSheetLayoutView="100" workbookViewId="0">
      <pane xSplit="2" ySplit="4" topLeftCell="C17" activePane="bottomRight" state="frozen"/>
      <selection pane="topRight" activeCell="C1" sqref="C1"/>
      <selection pane="bottomLeft" activeCell="A5" sqref="A5"/>
      <selection pane="bottomRight" activeCell="L1" sqref="L1:N1"/>
    </sheetView>
  </sheetViews>
  <sheetFormatPr defaultRowHeight="15" x14ac:dyDescent="0.25"/>
  <cols>
    <col min="1" max="1" width="11.7109375" style="1" customWidth="1"/>
    <col min="2" max="2" width="16.85546875" style="1" customWidth="1"/>
    <col min="3" max="7" width="9.28515625" style="1" customWidth="1"/>
    <col min="8" max="8" width="11.28515625" style="1" customWidth="1"/>
    <col min="9" max="13" width="11.42578125" style="1" customWidth="1"/>
    <col min="14" max="14" width="13.28515625" style="1" bestFit="1" customWidth="1"/>
    <col min="15" max="256" width="9.140625" customWidth="1"/>
    <col min="257" max="257" width="11.7109375" customWidth="1"/>
    <col min="258" max="258" width="11.42578125" customWidth="1"/>
    <col min="259" max="260" width="9" customWidth="1"/>
    <col min="261" max="261" width="11.42578125" customWidth="1"/>
    <col min="262" max="262" width="11.28515625" customWidth="1"/>
    <col min="263" max="266" width="9" customWidth="1"/>
    <col min="267" max="267" width="10.7109375" customWidth="1"/>
    <col min="268" max="268" width="11.85546875" customWidth="1"/>
    <col min="269" max="269" width="9" customWidth="1"/>
    <col min="270" max="270" width="12.5703125" customWidth="1"/>
    <col min="271" max="512" width="9.140625" customWidth="1"/>
    <col min="513" max="513" width="11.7109375" customWidth="1"/>
    <col min="514" max="514" width="11.42578125" customWidth="1"/>
    <col min="515" max="516" width="9" customWidth="1"/>
    <col min="517" max="517" width="11.42578125" customWidth="1"/>
    <col min="518" max="518" width="11.28515625" customWidth="1"/>
    <col min="519" max="522" width="9" customWidth="1"/>
    <col min="523" max="523" width="10.7109375" customWidth="1"/>
    <col min="524" max="524" width="11.85546875" customWidth="1"/>
    <col min="525" max="525" width="9" customWidth="1"/>
    <col min="526" max="526" width="12.5703125" customWidth="1"/>
    <col min="527" max="768" width="9.140625" customWidth="1"/>
    <col min="769" max="769" width="11.7109375" customWidth="1"/>
    <col min="770" max="770" width="11.42578125" customWidth="1"/>
    <col min="771" max="772" width="9" customWidth="1"/>
    <col min="773" max="773" width="11.42578125" customWidth="1"/>
    <col min="774" max="774" width="11.28515625" customWidth="1"/>
    <col min="775" max="778" width="9" customWidth="1"/>
    <col min="779" max="779" width="10.7109375" customWidth="1"/>
    <col min="780" max="780" width="11.85546875" customWidth="1"/>
    <col min="781" max="781" width="9" customWidth="1"/>
    <col min="782" max="782" width="12.5703125" customWidth="1"/>
    <col min="783" max="1024" width="9.140625" customWidth="1"/>
    <col min="1025" max="1025" width="11.7109375" customWidth="1"/>
    <col min="1026" max="1026" width="11.42578125" customWidth="1"/>
    <col min="1027" max="1028" width="9" customWidth="1"/>
    <col min="1029" max="1029" width="11.42578125" customWidth="1"/>
    <col min="1030" max="1030" width="11.28515625" customWidth="1"/>
    <col min="1031" max="1034" width="9" customWidth="1"/>
    <col min="1035" max="1035" width="10.7109375" customWidth="1"/>
    <col min="1036" max="1036" width="11.85546875" customWidth="1"/>
    <col min="1037" max="1037" width="9" customWidth="1"/>
    <col min="1038" max="1038" width="12.5703125" customWidth="1"/>
    <col min="1039" max="1280" width="9.140625" customWidth="1"/>
    <col min="1281" max="1281" width="11.7109375" customWidth="1"/>
    <col min="1282" max="1282" width="11.42578125" customWidth="1"/>
    <col min="1283" max="1284" width="9" customWidth="1"/>
    <col min="1285" max="1285" width="11.42578125" customWidth="1"/>
    <col min="1286" max="1286" width="11.28515625" customWidth="1"/>
    <col min="1287" max="1290" width="9" customWidth="1"/>
    <col min="1291" max="1291" width="10.7109375" customWidth="1"/>
    <col min="1292" max="1292" width="11.85546875" customWidth="1"/>
    <col min="1293" max="1293" width="9" customWidth="1"/>
    <col min="1294" max="1294" width="12.5703125" customWidth="1"/>
    <col min="1295" max="1536" width="9.140625" customWidth="1"/>
    <col min="1537" max="1537" width="11.7109375" customWidth="1"/>
    <col min="1538" max="1538" width="11.42578125" customWidth="1"/>
    <col min="1539" max="1540" width="9" customWidth="1"/>
    <col min="1541" max="1541" width="11.42578125" customWidth="1"/>
    <col min="1542" max="1542" width="11.28515625" customWidth="1"/>
    <col min="1543" max="1546" width="9" customWidth="1"/>
    <col min="1547" max="1547" width="10.7109375" customWidth="1"/>
    <col min="1548" max="1548" width="11.85546875" customWidth="1"/>
    <col min="1549" max="1549" width="9" customWidth="1"/>
    <col min="1550" max="1550" width="12.5703125" customWidth="1"/>
    <col min="1551" max="1792" width="9.140625" customWidth="1"/>
    <col min="1793" max="1793" width="11.7109375" customWidth="1"/>
    <col min="1794" max="1794" width="11.42578125" customWidth="1"/>
    <col min="1795" max="1796" width="9" customWidth="1"/>
    <col min="1797" max="1797" width="11.42578125" customWidth="1"/>
    <col min="1798" max="1798" width="11.28515625" customWidth="1"/>
    <col min="1799" max="1802" width="9" customWidth="1"/>
    <col min="1803" max="1803" width="10.7109375" customWidth="1"/>
    <col min="1804" max="1804" width="11.85546875" customWidth="1"/>
    <col min="1805" max="1805" width="9" customWidth="1"/>
    <col min="1806" max="1806" width="12.5703125" customWidth="1"/>
    <col min="1807" max="2048" width="9.140625" customWidth="1"/>
    <col min="2049" max="2049" width="11.7109375" customWidth="1"/>
    <col min="2050" max="2050" width="11.42578125" customWidth="1"/>
    <col min="2051" max="2052" width="9" customWidth="1"/>
    <col min="2053" max="2053" width="11.42578125" customWidth="1"/>
    <col min="2054" max="2054" width="11.28515625" customWidth="1"/>
    <col min="2055" max="2058" width="9" customWidth="1"/>
    <col min="2059" max="2059" width="10.7109375" customWidth="1"/>
    <col min="2060" max="2060" width="11.85546875" customWidth="1"/>
    <col min="2061" max="2061" width="9" customWidth="1"/>
    <col min="2062" max="2062" width="12.5703125" customWidth="1"/>
    <col min="2063" max="2304" width="9.140625" customWidth="1"/>
    <col min="2305" max="2305" width="11.7109375" customWidth="1"/>
    <col min="2306" max="2306" width="11.42578125" customWidth="1"/>
    <col min="2307" max="2308" width="9" customWidth="1"/>
    <col min="2309" max="2309" width="11.42578125" customWidth="1"/>
    <col min="2310" max="2310" width="11.28515625" customWidth="1"/>
    <col min="2311" max="2314" width="9" customWidth="1"/>
    <col min="2315" max="2315" width="10.7109375" customWidth="1"/>
    <col min="2316" max="2316" width="11.85546875" customWidth="1"/>
    <col min="2317" max="2317" width="9" customWidth="1"/>
    <col min="2318" max="2318" width="12.5703125" customWidth="1"/>
    <col min="2319" max="2560" width="9.140625" customWidth="1"/>
    <col min="2561" max="2561" width="11.7109375" customWidth="1"/>
    <col min="2562" max="2562" width="11.42578125" customWidth="1"/>
    <col min="2563" max="2564" width="9" customWidth="1"/>
    <col min="2565" max="2565" width="11.42578125" customWidth="1"/>
    <col min="2566" max="2566" width="11.28515625" customWidth="1"/>
    <col min="2567" max="2570" width="9" customWidth="1"/>
    <col min="2571" max="2571" width="10.7109375" customWidth="1"/>
    <col min="2572" max="2572" width="11.85546875" customWidth="1"/>
    <col min="2573" max="2573" width="9" customWidth="1"/>
    <col min="2574" max="2574" width="12.5703125" customWidth="1"/>
    <col min="2575" max="2816" width="9.140625" customWidth="1"/>
    <col min="2817" max="2817" width="11.7109375" customWidth="1"/>
    <col min="2818" max="2818" width="11.42578125" customWidth="1"/>
    <col min="2819" max="2820" width="9" customWidth="1"/>
    <col min="2821" max="2821" width="11.42578125" customWidth="1"/>
    <col min="2822" max="2822" width="11.28515625" customWidth="1"/>
    <col min="2823" max="2826" width="9" customWidth="1"/>
    <col min="2827" max="2827" width="10.7109375" customWidth="1"/>
    <col min="2828" max="2828" width="11.85546875" customWidth="1"/>
    <col min="2829" max="2829" width="9" customWidth="1"/>
    <col min="2830" max="2830" width="12.5703125" customWidth="1"/>
    <col min="2831" max="3072" width="9.140625" customWidth="1"/>
    <col min="3073" max="3073" width="11.7109375" customWidth="1"/>
    <col min="3074" max="3074" width="11.42578125" customWidth="1"/>
    <col min="3075" max="3076" width="9" customWidth="1"/>
    <col min="3077" max="3077" width="11.42578125" customWidth="1"/>
    <col min="3078" max="3078" width="11.28515625" customWidth="1"/>
    <col min="3079" max="3082" width="9" customWidth="1"/>
    <col min="3083" max="3083" width="10.7109375" customWidth="1"/>
    <col min="3084" max="3084" width="11.85546875" customWidth="1"/>
    <col min="3085" max="3085" width="9" customWidth="1"/>
    <col min="3086" max="3086" width="12.5703125" customWidth="1"/>
    <col min="3087" max="3328" width="9.140625" customWidth="1"/>
    <col min="3329" max="3329" width="11.7109375" customWidth="1"/>
    <col min="3330" max="3330" width="11.42578125" customWidth="1"/>
    <col min="3331" max="3332" width="9" customWidth="1"/>
    <col min="3333" max="3333" width="11.42578125" customWidth="1"/>
    <col min="3334" max="3334" width="11.28515625" customWidth="1"/>
    <col min="3335" max="3338" width="9" customWidth="1"/>
    <col min="3339" max="3339" width="10.7109375" customWidth="1"/>
    <col min="3340" max="3340" width="11.85546875" customWidth="1"/>
    <col min="3341" max="3341" width="9" customWidth="1"/>
    <col min="3342" max="3342" width="12.5703125" customWidth="1"/>
    <col min="3343" max="3584" width="9.140625" customWidth="1"/>
    <col min="3585" max="3585" width="11.7109375" customWidth="1"/>
    <col min="3586" max="3586" width="11.42578125" customWidth="1"/>
    <col min="3587" max="3588" width="9" customWidth="1"/>
    <col min="3589" max="3589" width="11.42578125" customWidth="1"/>
    <col min="3590" max="3590" width="11.28515625" customWidth="1"/>
    <col min="3591" max="3594" width="9" customWidth="1"/>
    <col min="3595" max="3595" width="10.7109375" customWidth="1"/>
    <col min="3596" max="3596" width="11.85546875" customWidth="1"/>
    <col min="3597" max="3597" width="9" customWidth="1"/>
    <col min="3598" max="3598" width="12.5703125" customWidth="1"/>
    <col min="3599" max="3840" width="9.140625" customWidth="1"/>
    <col min="3841" max="3841" width="11.7109375" customWidth="1"/>
    <col min="3842" max="3842" width="11.42578125" customWidth="1"/>
    <col min="3843" max="3844" width="9" customWidth="1"/>
    <col min="3845" max="3845" width="11.42578125" customWidth="1"/>
    <col min="3846" max="3846" width="11.28515625" customWidth="1"/>
    <col min="3847" max="3850" width="9" customWidth="1"/>
    <col min="3851" max="3851" width="10.7109375" customWidth="1"/>
    <col min="3852" max="3852" width="11.85546875" customWidth="1"/>
    <col min="3853" max="3853" width="9" customWidth="1"/>
    <col min="3854" max="3854" width="12.5703125" customWidth="1"/>
    <col min="3855" max="4096" width="9.140625" customWidth="1"/>
    <col min="4097" max="4097" width="11.7109375" customWidth="1"/>
    <col min="4098" max="4098" width="11.42578125" customWidth="1"/>
    <col min="4099" max="4100" width="9" customWidth="1"/>
    <col min="4101" max="4101" width="11.42578125" customWidth="1"/>
    <col min="4102" max="4102" width="11.28515625" customWidth="1"/>
    <col min="4103" max="4106" width="9" customWidth="1"/>
    <col min="4107" max="4107" width="10.7109375" customWidth="1"/>
    <col min="4108" max="4108" width="11.85546875" customWidth="1"/>
    <col min="4109" max="4109" width="9" customWidth="1"/>
    <col min="4110" max="4110" width="12.5703125" customWidth="1"/>
    <col min="4111" max="4352" width="9.140625" customWidth="1"/>
    <col min="4353" max="4353" width="11.7109375" customWidth="1"/>
    <col min="4354" max="4354" width="11.42578125" customWidth="1"/>
    <col min="4355" max="4356" width="9" customWidth="1"/>
    <col min="4357" max="4357" width="11.42578125" customWidth="1"/>
    <col min="4358" max="4358" width="11.28515625" customWidth="1"/>
    <col min="4359" max="4362" width="9" customWidth="1"/>
    <col min="4363" max="4363" width="10.7109375" customWidth="1"/>
    <col min="4364" max="4364" width="11.85546875" customWidth="1"/>
    <col min="4365" max="4365" width="9" customWidth="1"/>
    <col min="4366" max="4366" width="12.5703125" customWidth="1"/>
    <col min="4367" max="4608" width="9.140625" customWidth="1"/>
    <col min="4609" max="4609" width="11.7109375" customWidth="1"/>
    <col min="4610" max="4610" width="11.42578125" customWidth="1"/>
    <col min="4611" max="4612" width="9" customWidth="1"/>
    <col min="4613" max="4613" width="11.42578125" customWidth="1"/>
    <col min="4614" max="4614" width="11.28515625" customWidth="1"/>
    <col min="4615" max="4618" width="9" customWidth="1"/>
    <col min="4619" max="4619" width="10.7109375" customWidth="1"/>
    <col min="4620" max="4620" width="11.85546875" customWidth="1"/>
    <col min="4621" max="4621" width="9" customWidth="1"/>
    <col min="4622" max="4622" width="12.5703125" customWidth="1"/>
    <col min="4623" max="4864" width="9.140625" customWidth="1"/>
    <col min="4865" max="4865" width="11.7109375" customWidth="1"/>
    <col min="4866" max="4866" width="11.42578125" customWidth="1"/>
    <col min="4867" max="4868" width="9" customWidth="1"/>
    <col min="4869" max="4869" width="11.42578125" customWidth="1"/>
    <col min="4870" max="4870" width="11.28515625" customWidth="1"/>
    <col min="4871" max="4874" width="9" customWidth="1"/>
    <col min="4875" max="4875" width="10.7109375" customWidth="1"/>
    <col min="4876" max="4876" width="11.85546875" customWidth="1"/>
    <col min="4877" max="4877" width="9" customWidth="1"/>
    <col min="4878" max="4878" width="12.5703125" customWidth="1"/>
    <col min="4879" max="5120" width="9.140625" customWidth="1"/>
    <col min="5121" max="5121" width="11.7109375" customWidth="1"/>
    <col min="5122" max="5122" width="11.42578125" customWidth="1"/>
    <col min="5123" max="5124" width="9" customWidth="1"/>
    <col min="5125" max="5125" width="11.42578125" customWidth="1"/>
    <col min="5126" max="5126" width="11.28515625" customWidth="1"/>
    <col min="5127" max="5130" width="9" customWidth="1"/>
    <col min="5131" max="5131" width="10.7109375" customWidth="1"/>
    <col min="5132" max="5132" width="11.85546875" customWidth="1"/>
    <col min="5133" max="5133" width="9" customWidth="1"/>
    <col min="5134" max="5134" width="12.5703125" customWidth="1"/>
    <col min="5135" max="5376" width="9.140625" customWidth="1"/>
    <col min="5377" max="5377" width="11.7109375" customWidth="1"/>
    <col min="5378" max="5378" width="11.42578125" customWidth="1"/>
    <col min="5379" max="5380" width="9" customWidth="1"/>
    <col min="5381" max="5381" width="11.42578125" customWidth="1"/>
    <col min="5382" max="5382" width="11.28515625" customWidth="1"/>
    <col min="5383" max="5386" width="9" customWidth="1"/>
    <col min="5387" max="5387" width="10.7109375" customWidth="1"/>
    <col min="5388" max="5388" width="11.85546875" customWidth="1"/>
    <col min="5389" max="5389" width="9" customWidth="1"/>
    <col min="5390" max="5390" width="12.5703125" customWidth="1"/>
    <col min="5391" max="5632" width="9.140625" customWidth="1"/>
    <col min="5633" max="5633" width="11.7109375" customWidth="1"/>
    <col min="5634" max="5634" width="11.42578125" customWidth="1"/>
    <col min="5635" max="5636" width="9" customWidth="1"/>
    <col min="5637" max="5637" width="11.42578125" customWidth="1"/>
    <col min="5638" max="5638" width="11.28515625" customWidth="1"/>
    <col min="5639" max="5642" width="9" customWidth="1"/>
    <col min="5643" max="5643" width="10.7109375" customWidth="1"/>
    <col min="5644" max="5644" width="11.85546875" customWidth="1"/>
    <col min="5645" max="5645" width="9" customWidth="1"/>
    <col min="5646" max="5646" width="12.5703125" customWidth="1"/>
    <col min="5647" max="5888" width="9.140625" customWidth="1"/>
    <col min="5889" max="5889" width="11.7109375" customWidth="1"/>
    <col min="5890" max="5890" width="11.42578125" customWidth="1"/>
    <col min="5891" max="5892" width="9" customWidth="1"/>
    <col min="5893" max="5893" width="11.42578125" customWidth="1"/>
    <col min="5894" max="5894" width="11.28515625" customWidth="1"/>
    <col min="5895" max="5898" width="9" customWidth="1"/>
    <col min="5899" max="5899" width="10.7109375" customWidth="1"/>
    <col min="5900" max="5900" width="11.85546875" customWidth="1"/>
    <col min="5901" max="5901" width="9" customWidth="1"/>
    <col min="5902" max="5902" width="12.5703125" customWidth="1"/>
    <col min="5903" max="6144" width="9.140625" customWidth="1"/>
    <col min="6145" max="6145" width="11.7109375" customWidth="1"/>
    <col min="6146" max="6146" width="11.42578125" customWidth="1"/>
    <col min="6147" max="6148" width="9" customWidth="1"/>
    <col min="6149" max="6149" width="11.42578125" customWidth="1"/>
    <col min="6150" max="6150" width="11.28515625" customWidth="1"/>
    <col min="6151" max="6154" width="9" customWidth="1"/>
    <col min="6155" max="6155" width="10.7109375" customWidth="1"/>
    <col min="6156" max="6156" width="11.85546875" customWidth="1"/>
    <col min="6157" max="6157" width="9" customWidth="1"/>
    <col min="6158" max="6158" width="12.5703125" customWidth="1"/>
    <col min="6159" max="6400" width="9.140625" customWidth="1"/>
    <col min="6401" max="6401" width="11.7109375" customWidth="1"/>
    <col min="6402" max="6402" width="11.42578125" customWidth="1"/>
    <col min="6403" max="6404" width="9" customWidth="1"/>
    <col min="6405" max="6405" width="11.42578125" customWidth="1"/>
    <col min="6406" max="6406" width="11.28515625" customWidth="1"/>
    <col min="6407" max="6410" width="9" customWidth="1"/>
    <col min="6411" max="6411" width="10.7109375" customWidth="1"/>
    <col min="6412" max="6412" width="11.85546875" customWidth="1"/>
    <col min="6413" max="6413" width="9" customWidth="1"/>
    <col min="6414" max="6414" width="12.5703125" customWidth="1"/>
    <col min="6415" max="6656" width="9.140625" customWidth="1"/>
    <col min="6657" max="6657" width="11.7109375" customWidth="1"/>
    <col min="6658" max="6658" width="11.42578125" customWidth="1"/>
    <col min="6659" max="6660" width="9" customWidth="1"/>
    <col min="6661" max="6661" width="11.42578125" customWidth="1"/>
    <col min="6662" max="6662" width="11.28515625" customWidth="1"/>
    <col min="6663" max="6666" width="9" customWidth="1"/>
    <col min="6667" max="6667" width="10.7109375" customWidth="1"/>
    <col min="6668" max="6668" width="11.85546875" customWidth="1"/>
    <col min="6669" max="6669" width="9" customWidth="1"/>
    <col min="6670" max="6670" width="12.5703125" customWidth="1"/>
    <col min="6671" max="6912" width="9.140625" customWidth="1"/>
    <col min="6913" max="6913" width="11.7109375" customWidth="1"/>
    <col min="6914" max="6914" width="11.42578125" customWidth="1"/>
    <col min="6915" max="6916" width="9" customWidth="1"/>
    <col min="6917" max="6917" width="11.42578125" customWidth="1"/>
    <col min="6918" max="6918" width="11.28515625" customWidth="1"/>
    <col min="6919" max="6922" width="9" customWidth="1"/>
    <col min="6923" max="6923" width="10.7109375" customWidth="1"/>
    <col min="6924" max="6924" width="11.85546875" customWidth="1"/>
    <col min="6925" max="6925" width="9" customWidth="1"/>
    <col min="6926" max="6926" width="12.5703125" customWidth="1"/>
    <col min="6927" max="7168" width="9.140625" customWidth="1"/>
    <col min="7169" max="7169" width="11.7109375" customWidth="1"/>
    <col min="7170" max="7170" width="11.42578125" customWidth="1"/>
    <col min="7171" max="7172" width="9" customWidth="1"/>
    <col min="7173" max="7173" width="11.42578125" customWidth="1"/>
    <col min="7174" max="7174" width="11.28515625" customWidth="1"/>
    <col min="7175" max="7178" width="9" customWidth="1"/>
    <col min="7179" max="7179" width="10.7109375" customWidth="1"/>
    <col min="7180" max="7180" width="11.85546875" customWidth="1"/>
    <col min="7181" max="7181" width="9" customWidth="1"/>
    <col min="7182" max="7182" width="12.5703125" customWidth="1"/>
    <col min="7183" max="7424" width="9.140625" customWidth="1"/>
    <col min="7425" max="7425" width="11.7109375" customWidth="1"/>
    <col min="7426" max="7426" width="11.42578125" customWidth="1"/>
    <col min="7427" max="7428" width="9" customWidth="1"/>
    <col min="7429" max="7429" width="11.42578125" customWidth="1"/>
    <col min="7430" max="7430" width="11.28515625" customWidth="1"/>
    <col min="7431" max="7434" width="9" customWidth="1"/>
    <col min="7435" max="7435" width="10.7109375" customWidth="1"/>
    <col min="7436" max="7436" width="11.85546875" customWidth="1"/>
    <col min="7437" max="7437" width="9" customWidth="1"/>
    <col min="7438" max="7438" width="12.5703125" customWidth="1"/>
    <col min="7439" max="7680" width="9.140625" customWidth="1"/>
    <col min="7681" max="7681" width="11.7109375" customWidth="1"/>
    <col min="7682" max="7682" width="11.42578125" customWidth="1"/>
    <col min="7683" max="7684" width="9" customWidth="1"/>
    <col min="7685" max="7685" width="11.42578125" customWidth="1"/>
    <col min="7686" max="7686" width="11.28515625" customWidth="1"/>
    <col min="7687" max="7690" width="9" customWidth="1"/>
    <col min="7691" max="7691" width="10.7109375" customWidth="1"/>
    <col min="7692" max="7692" width="11.85546875" customWidth="1"/>
    <col min="7693" max="7693" width="9" customWidth="1"/>
    <col min="7694" max="7694" width="12.5703125" customWidth="1"/>
    <col min="7695" max="7936" width="9.140625" customWidth="1"/>
    <col min="7937" max="7937" width="11.7109375" customWidth="1"/>
    <col min="7938" max="7938" width="11.42578125" customWidth="1"/>
    <col min="7939" max="7940" width="9" customWidth="1"/>
    <col min="7941" max="7941" width="11.42578125" customWidth="1"/>
    <col min="7942" max="7942" width="11.28515625" customWidth="1"/>
    <col min="7943" max="7946" width="9" customWidth="1"/>
    <col min="7947" max="7947" width="10.7109375" customWidth="1"/>
    <col min="7948" max="7948" width="11.85546875" customWidth="1"/>
    <col min="7949" max="7949" width="9" customWidth="1"/>
    <col min="7950" max="7950" width="12.5703125" customWidth="1"/>
    <col min="7951" max="8192" width="9.140625" customWidth="1"/>
    <col min="8193" max="8193" width="11.7109375" customWidth="1"/>
    <col min="8194" max="8194" width="11.42578125" customWidth="1"/>
    <col min="8195" max="8196" width="9" customWidth="1"/>
    <col min="8197" max="8197" width="11.42578125" customWidth="1"/>
    <col min="8198" max="8198" width="11.28515625" customWidth="1"/>
    <col min="8199" max="8202" width="9" customWidth="1"/>
    <col min="8203" max="8203" width="10.7109375" customWidth="1"/>
    <col min="8204" max="8204" width="11.85546875" customWidth="1"/>
    <col min="8205" max="8205" width="9" customWidth="1"/>
    <col min="8206" max="8206" width="12.5703125" customWidth="1"/>
    <col min="8207" max="8448" width="9.140625" customWidth="1"/>
    <col min="8449" max="8449" width="11.7109375" customWidth="1"/>
    <col min="8450" max="8450" width="11.42578125" customWidth="1"/>
    <col min="8451" max="8452" width="9" customWidth="1"/>
    <col min="8453" max="8453" width="11.42578125" customWidth="1"/>
    <col min="8454" max="8454" width="11.28515625" customWidth="1"/>
    <col min="8455" max="8458" width="9" customWidth="1"/>
    <col min="8459" max="8459" width="10.7109375" customWidth="1"/>
    <col min="8460" max="8460" width="11.85546875" customWidth="1"/>
    <col min="8461" max="8461" width="9" customWidth="1"/>
    <col min="8462" max="8462" width="12.5703125" customWidth="1"/>
    <col min="8463" max="8704" width="9.140625" customWidth="1"/>
    <col min="8705" max="8705" width="11.7109375" customWidth="1"/>
    <col min="8706" max="8706" width="11.42578125" customWidth="1"/>
    <col min="8707" max="8708" width="9" customWidth="1"/>
    <col min="8709" max="8709" width="11.42578125" customWidth="1"/>
    <col min="8710" max="8710" width="11.28515625" customWidth="1"/>
    <col min="8711" max="8714" width="9" customWidth="1"/>
    <col min="8715" max="8715" width="10.7109375" customWidth="1"/>
    <col min="8716" max="8716" width="11.85546875" customWidth="1"/>
    <col min="8717" max="8717" width="9" customWidth="1"/>
    <col min="8718" max="8718" width="12.5703125" customWidth="1"/>
    <col min="8719" max="8960" width="9.140625" customWidth="1"/>
    <col min="8961" max="8961" width="11.7109375" customWidth="1"/>
    <col min="8962" max="8962" width="11.42578125" customWidth="1"/>
    <col min="8963" max="8964" width="9" customWidth="1"/>
    <col min="8965" max="8965" width="11.42578125" customWidth="1"/>
    <col min="8966" max="8966" width="11.28515625" customWidth="1"/>
    <col min="8967" max="8970" width="9" customWidth="1"/>
    <col min="8971" max="8971" width="10.7109375" customWidth="1"/>
    <col min="8972" max="8972" width="11.85546875" customWidth="1"/>
    <col min="8973" max="8973" width="9" customWidth="1"/>
    <col min="8974" max="8974" width="12.5703125" customWidth="1"/>
    <col min="8975" max="9216" width="9.140625" customWidth="1"/>
    <col min="9217" max="9217" width="11.7109375" customWidth="1"/>
    <col min="9218" max="9218" width="11.42578125" customWidth="1"/>
    <col min="9219" max="9220" width="9" customWidth="1"/>
    <col min="9221" max="9221" width="11.42578125" customWidth="1"/>
    <col min="9222" max="9222" width="11.28515625" customWidth="1"/>
    <col min="9223" max="9226" width="9" customWidth="1"/>
    <col min="9227" max="9227" width="10.7109375" customWidth="1"/>
    <col min="9228" max="9228" width="11.85546875" customWidth="1"/>
    <col min="9229" max="9229" width="9" customWidth="1"/>
    <col min="9230" max="9230" width="12.5703125" customWidth="1"/>
    <col min="9231" max="9472" width="9.140625" customWidth="1"/>
    <col min="9473" max="9473" width="11.7109375" customWidth="1"/>
    <col min="9474" max="9474" width="11.42578125" customWidth="1"/>
    <col min="9475" max="9476" width="9" customWidth="1"/>
    <col min="9477" max="9477" width="11.42578125" customWidth="1"/>
    <col min="9478" max="9478" width="11.28515625" customWidth="1"/>
    <col min="9479" max="9482" width="9" customWidth="1"/>
    <col min="9483" max="9483" width="10.7109375" customWidth="1"/>
    <col min="9484" max="9484" width="11.85546875" customWidth="1"/>
    <col min="9485" max="9485" width="9" customWidth="1"/>
    <col min="9486" max="9486" width="12.5703125" customWidth="1"/>
    <col min="9487" max="9728" width="9.140625" customWidth="1"/>
    <col min="9729" max="9729" width="11.7109375" customWidth="1"/>
    <col min="9730" max="9730" width="11.42578125" customWidth="1"/>
    <col min="9731" max="9732" width="9" customWidth="1"/>
    <col min="9733" max="9733" width="11.42578125" customWidth="1"/>
    <col min="9734" max="9734" width="11.28515625" customWidth="1"/>
    <col min="9735" max="9738" width="9" customWidth="1"/>
    <col min="9739" max="9739" width="10.7109375" customWidth="1"/>
    <col min="9740" max="9740" width="11.85546875" customWidth="1"/>
    <col min="9741" max="9741" width="9" customWidth="1"/>
    <col min="9742" max="9742" width="12.5703125" customWidth="1"/>
    <col min="9743" max="9984" width="9.140625" customWidth="1"/>
    <col min="9985" max="9985" width="11.7109375" customWidth="1"/>
    <col min="9986" max="9986" width="11.42578125" customWidth="1"/>
    <col min="9987" max="9988" width="9" customWidth="1"/>
    <col min="9989" max="9989" width="11.42578125" customWidth="1"/>
    <col min="9990" max="9990" width="11.28515625" customWidth="1"/>
    <col min="9991" max="9994" width="9" customWidth="1"/>
    <col min="9995" max="9995" width="10.7109375" customWidth="1"/>
    <col min="9996" max="9996" width="11.85546875" customWidth="1"/>
    <col min="9997" max="9997" width="9" customWidth="1"/>
    <col min="9998" max="9998" width="12.5703125" customWidth="1"/>
    <col min="9999" max="10240" width="9.140625" customWidth="1"/>
    <col min="10241" max="10241" width="11.7109375" customWidth="1"/>
    <col min="10242" max="10242" width="11.42578125" customWidth="1"/>
    <col min="10243" max="10244" width="9" customWidth="1"/>
    <col min="10245" max="10245" width="11.42578125" customWidth="1"/>
    <col min="10246" max="10246" width="11.28515625" customWidth="1"/>
    <col min="10247" max="10250" width="9" customWidth="1"/>
    <col min="10251" max="10251" width="10.7109375" customWidth="1"/>
    <col min="10252" max="10252" width="11.85546875" customWidth="1"/>
    <col min="10253" max="10253" width="9" customWidth="1"/>
    <col min="10254" max="10254" width="12.5703125" customWidth="1"/>
    <col min="10255" max="10496" width="9.140625" customWidth="1"/>
    <col min="10497" max="10497" width="11.7109375" customWidth="1"/>
    <col min="10498" max="10498" width="11.42578125" customWidth="1"/>
    <col min="10499" max="10500" width="9" customWidth="1"/>
    <col min="10501" max="10501" width="11.42578125" customWidth="1"/>
    <col min="10502" max="10502" width="11.28515625" customWidth="1"/>
    <col min="10503" max="10506" width="9" customWidth="1"/>
    <col min="10507" max="10507" width="10.7109375" customWidth="1"/>
    <col min="10508" max="10508" width="11.85546875" customWidth="1"/>
    <col min="10509" max="10509" width="9" customWidth="1"/>
    <col min="10510" max="10510" width="12.5703125" customWidth="1"/>
    <col min="10511" max="10752" width="9.140625" customWidth="1"/>
    <col min="10753" max="10753" width="11.7109375" customWidth="1"/>
    <col min="10754" max="10754" width="11.42578125" customWidth="1"/>
    <col min="10755" max="10756" width="9" customWidth="1"/>
    <col min="10757" max="10757" width="11.42578125" customWidth="1"/>
    <col min="10758" max="10758" width="11.28515625" customWidth="1"/>
    <col min="10759" max="10762" width="9" customWidth="1"/>
    <col min="10763" max="10763" width="10.7109375" customWidth="1"/>
    <col min="10764" max="10764" width="11.85546875" customWidth="1"/>
    <col min="10765" max="10765" width="9" customWidth="1"/>
    <col min="10766" max="10766" width="12.5703125" customWidth="1"/>
    <col min="10767" max="11008" width="9.140625" customWidth="1"/>
    <col min="11009" max="11009" width="11.7109375" customWidth="1"/>
    <col min="11010" max="11010" width="11.42578125" customWidth="1"/>
    <col min="11011" max="11012" width="9" customWidth="1"/>
    <col min="11013" max="11013" width="11.42578125" customWidth="1"/>
    <col min="11014" max="11014" width="11.28515625" customWidth="1"/>
    <col min="11015" max="11018" width="9" customWidth="1"/>
    <col min="11019" max="11019" width="10.7109375" customWidth="1"/>
    <col min="11020" max="11020" width="11.85546875" customWidth="1"/>
    <col min="11021" max="11021" width="9" customWidth="1"/>
    <col min="11022" max="11022" width="12.5703125" customWidth="1"/>
    <col min="11023" max="11264" width="9.140625" customWidth="1"/>
    <col min="11265" max="11265" width="11.7109375" customWidth="1"/>
    <col min="11266" max="11266" width="11.42578125" customWidth="1"/>
    <col min="11267" max="11268" width="9" customWidth="1"/>
    <col min="11269" max="11269" width="11.42578125" customWidth="1"/>
    <col min="11270" max="11270" width="11.28515625" customWidth="1"/>
    <col min="11271" max="11274" width="9" customWidth="1"/>
    <col min="11275" max="11275" width="10.7109375" customWidth="1"/>
    <col min="11276" max="11276" width="11.85546875" customWidth="1"/>
    <col min="11277" max="11277" width="9" customWidth="1"/>
    <col min="11278" max="11278" width="12.5703125" customWidth="1"/>
    <col min="11279" max="11520" width="9.140625" customWidth="1"/>
    <col min="11521" max="11521" width="11.7109375" customWidth="1"/>
    <col min="11522" max="11522" width="11.42578125" customWidth="1"/>
    <col min="11523" max="11524" width="9" customWidth="1"/>
    <col min="11525" max="11525" width="11.42578125" customWidth="1"/>
    <col min="11526" max="11526" width="11.28515625" customWidth="1"/>
    <col min="11527" max="11530" width="9" customWidth="1"/>
    <col min="11531" max="11531" width="10.7109375" customWidth="1"/>
    <col min="11532" max="11532" width="11.85546875" customWidth="1"/>
    <col min="11533" max="11533" width="9" customWidth="1"/>
    <col min="11534" max="11534" width="12.5703125" customWidth="1"/>
    <col min="11535" max="11776" width="9.140625" customWidth="1"/>
    <col min="11777" max="11777" width="11.7109375" customWidth="1"/>
    <col min="11778" max="11778" width="11.42578125" customWidth="1"/>
    <col min="11779" max="11780" width="9" customWidth="1"/>
    <col min="11781" max="11781" width="11.42578125" customWidth="1"/>
    <col min="11782" max="11782" width="11.28515625" customWidth="1"/>
    <col min="11783" max="11786" width="9" customWidth="1"/>
    <col min="11787" max="11787" width="10.7109375" customWidth="1"/>
    <col min="11788" max="11788" width="11.85546875" customWidth="1"/>
    <col min="11789" max="11789" width="9" customWidth="1"/>
    <col min="11790" max="11790" width="12.5703125" customWidth="1"/>
    <col min="11791" max="12032" width="9.140625" customWidth="1"/>
    <col min="12033" max="12033" width="11.7109375" customWidth="1"/>
    <col min="12034" max="12034" width="11.42578125" customWidth="1"/>
    <col min="12035" max="12036" width="9" customWidth="1"/>
    <col min="12037" max="12037" width="11.42578125" customWidth="1"/>
    <col min="12038" max="12038" width="11.28515625" customWidth="1"/>
    <col min="12039" max="12042" width="9" customWidth="1"/>
    <col min="12043" max="12043" width="10.7109375" customWidth="1"/>
    <col min="12044" max="12044" width="11.85546875" customWidth="1"/>
    <col min="12045" max="12045" width="9" customWidth="1"/>
    <col min="12046" max="12046" width="12.5703125" customWidth="1"/>
    <col min="12047" max="12288" width="9.140625" customWidth="1"/>
    <col min="12289" max="12289" width="11.7109375" customWidth="1"/>
    <col min="12290" max="12290" width="11.42578125" customWidth="1"/>
    <col min="12291" max="12292" width="9" customWidth="1"/>
    <col min="12293" max="12293" width="11.42578125" customWidth="1"/>
    <col min="12294" max="12294" width="11.28515625" customWidth="1"/>
    <col min="12295" max="12298" width="9" customWidth="1"/>
    <col min="12299" max="12299" width="10.7109375" customWidth="1"/>
    <col min="12300" max="12300" width="11.85546875" customWidth="1"/>
    <col min="12301" max="12301" width="9" customWidth="1"/>
    <col min="12302" max="12302" width="12.5703125" customWidth="1"/>
    <col min="12303" max="12544" width="9.140625" customWidth="1"/>
    <col min="12545" max="12545" width="11.7109375" customWidth="1"/>
    <col min="12546" max="12546" width="11.42578125" customWidth="1"/>
    <col min="12547" max="12548" width="9" customWidth="1"/>
    <col min="12549" max="12549" width="11.42578125" customWidth="1"/>
    <col min="12550" max="12550" width="11.28515625" customWidth="1"/>
    <col min="12551" max="12554" width="9" customWidth="1"/>
    <col min="12555" max="12555" width="10.7109375" customWidth="1"/>
    <col min="12556" max="12556" width="11.85546875" customWidth="1"/>
    <col min="12557" max="12557" width="9" customWidth="1"/>
    <col min="12558" max="12558" width="12.5703125" customWidth="1"/>
    <col min="12559" max="12800" width="9.140625" customWidth="1"/>
    <col min="12801" max="12801" width="11.7109375" customWidth="1"/>
    <col min="12802" max="12802" width="11.42578125" customWidth="1"/>
    <col min="12803" max="12804" width="9" customWidth="1"/>
    <col min="12805" max="12805" width="11.42578125" customWidth="1"/>
    <col min="12806" max="12806" width="11.28515625" customWidth="1"/>
    <col min="12807" max="12810" width="9" customWidth="1"/>
    <col min="12811" max="12811" width="10.7109375" customWidth="1"/>
    <col min="12812" max="12812" width="11.85546875" customWidth="1"/>
    <col min="12813" max="12813" width="9" customWidth="1"/>
    <col min="12814" max="12814" width="12.5703125" customWidth="1"/>
    <col min="12815" max="13056" width="9.140625" customWidth="1"/>
    <col min="13057" max="13057" width="11.7109375" customWidth="1"/>
    <col min="13058" max="13058" width="11.42578125" customWidth="1"/>
    <col min="13059" max="13060" width="9" customWidth="1"/>
    <col min="13061" max="13061" width="11.42578125" customWidth="1"/>
    <col min="13062" max="13062" width="11.28515625" customWidth="1"/>
    <col min="13063" max="13066" width="9" customWidth="1"/>
    <col min="13067" max="13067" width="10.7109375" customWidth="1"/>
    <col min="13068" max="13068" width="11.85546875" customWidth="1"/>
    <col min="13069" max="13069" width="9" customWidth="1"/>
    <col min="13070" max="13070" width="12.5703125" customWidth="1"/>
    <col min="13071" max="13312" width="9.140625" customWidth="1"/>
    <col min="13313" max="13313" width="11.7109375" customWidth="1"/>
    <col min="13314" max="13314" width="11.42578125" customWidth="1"/>
    <col min="13315" max="13316" width="9" customWidth="1"/>
    <col min="13317" max="13317" width="11.42578125" customWidth="1"/>
    <col min="13318" max="13318" width="11.28515625" customWidth="1"/>
    <col min="13319" max="13322" width="9" customWidth="1"/>
    <col min="13323" max="13323" width="10.7109375" customWidth="1"/>
    <col min="13324" max="13324" width="11.85546875" customWidth="1"/>
    <col min="13325" max="13325" width="9" customWidth="1"/>
    <col min="13326" max="13326" width="12.5703125" customWidth="1"/>
    <col min="13327" max="13568" width="9.140625" customWidth="1"/>
    <col min="13569" max="13569" width="11.7109375" customWidth="1"/>
    <col min="13570" max="13570" width="11.42578125" customWidth="1"/>
    <col min="13571" max="13572" width="9" customWidth="1"/>
    <col min="13573" max="13573" width="11.42578125" customWidth="1"/>
    <col min="13574" max="13574" width="11.28515625" customWidth="1"/>
    <col min="13575" max="13578" width="9" customWidth="1"/>
    <col min="13579" max="13579" width="10.7109375" customWidth="1"/>
    <col min="13580" max="13580" width="11.85546875" customWidth="1"/>
    <col min="13581" max="13581" width="9" customWidth="1"/>
    <col min="13582" max="13582" width="12.5703125" customWidth="1"/>
    <col min="13583" max="13824" width="9.140625" customWidth="1"/>
    <col min="13825" max="13825" width="11.7109375" customWidth="1"/>
    <col min="13826" max="13826" width="11.42578125" customWidth="1"/>
    <col min="13827" max="13828" width="9" customWidth="1"/>
    <col min="13829" max="13829" width="11.42578125" customWidth="1"/>
    <col min="13830" max="13830" width="11.28515625" customWidth="1"/>
    <col min="13831" max="13834" width="9" customWidth="1"/>
    <col min="13835" max="13835" width="10.7109375" customWidth="1"/>
    <col min="13836" max="13836" width="11.85546875" customWidth="1"/>
    <col min="13837" max="13837" width="9" customWidth="1"/>
    <col min="13838" max="13838" width="12.5703125" customWidth="1"/>
    <col min="13839" max="14080" width="9.140625" customWidth="1"/>
    <col min="14081" max="14081" width="11.7109375" customWidth="1"/>
    <col min="14082" max="14082" width="11.42578125" customWidth="1"/>
    <col min="14083" max="14084" width="9" customWidth="1"/>
    <col min="14085" max="14085" width="11.42578125" customWidth="1"/>
    <col min="14086" max="14086" width="11.28515625" customWidth="1"/>
    <col min="14087" max="14090" width="9" customWidth="1"/>
    <col min="14091" max="14091" width="10.7109375" customWidth="1"/>
    <col min="14092" max="14092" width="11.85546875" customWidth="1"/>
    <col min="14093" max="14093" width="9" customWidth="1"/>
    <col min="14094" max="14094" width="12.5703125" customWidth="1"/>
    <col min="14095" max="14336" width="9.140625" customWidth="1"/>
    <col min="14337" max="14337" width="11.7109375" customWidth="1"/>
    <col min="14338" max="14338" width="11.42578125" customWidth="1"/>
    <col min="14339" max="14340" width="9" customWidth="1"/>
    <col min="14341" max="14341" width="11.42578125" customWidth="1"/>
    <col min="14342" max="14342" width="11.28515625" customWidth="1"/>
    <col min="14343" max="14346" width="9" customWidth="1"/>
    <col min="14347" max="14347" width="10.7109375" customWidth="1"/>
    <col min="14348" max="14348" width="11.85546875" customWidth="1"/>
    <col min="14349" max="14349" width="9" customWidth="1"/>
    <col min="14350" max="14350" width="12.5703125" customWidth="1"/>
    <col min="14351" max="14592" width="9.140625" customWidth="1"/>
    <col min="14593" max="14593" width="11.7109375" customWidth="1"/>
    <col min="14594" max="14594" width="11.42578125" customWidth="1"/>
    <col min="14595" max="14596" width="9" customWidth="1"/>
    <col min="14597" max="14597" width="11.42578125" customWidth="1"/>
    <col min="14598" max="14598" width="11.28515625" customWidth="1"/>
    <col min="14599" max="14602" width="9" customWidth="1"/>
    <col min="14603" max="14603" width="10.7109375" customWidth="1"/>
    <col min="14604" max="14604" width="11.85546875" customWidth="1"/>
    <col min="14605" max="14605" width="9" customWidth="1"/>
    <col min="14606" max="14606" width="12.5703125" customWidth="1"/>
    <col min="14607" max="14848" width="9.140625" customWidth="1"/>
    <col min="14849" max="14849" width="11.7109375" customWidth="1"/>
    <col min="14850" max="14850" width="11.42578125" customWidth="1"/>
    <col min="14851" max="14852" width="9" customWidth="1"/>
    <col min="14853" max="14853" width="11.42578125" customWidth="1"/>
    <col min="14854" max="14854" width="11.28515625" customWidth="1"/>
    <col min="14855" max="14858" width="9" customWidth="1"/>
    <col min="14859" max="14859" width="10.7109375" customWidth="1"/>
    <col min="14860" max="14860" width="11.85546875" customWidth="1"/>
    <col min="14861" max="14861" width="9" customWidth="1"/>
    <col min="14862" max="14862" width="12.5703125" customWidth="1"/>
    <col min="14863" max="15104" width="9.140625" customWidth="1"/>
    <col min="15105" max="15105" width="11.7109375" customWidth="1"/>
    <col min="15106" max="15106" width="11.42578125" customWidth="1"/>
    <col min="15107" max="15108" width="9" customWidth="1"/>
    <col min="15109" max="15109" width="11.42578125" customWidth="1"/>
    <col min="15110" max="15110" width="11.28515625" customWidth="1"/>
    <col min="15111" max="15114" width="9" customWidth="1"/>
    <col min="15115" max="15115" width="10.7109375" customWidth="1"/>
    <col min="15116" max="15116" width="11.85546875" customWidth="1"/>
    <col min="15117" max="15117" width="9" customWidth="1"/>
    <col min="15118" max="15118" width="12.5703125" customWidth="1"/>
    <col min="15119" max="15360" width="9.140625" customWidth="1"/>
    <col min="15361" max="15361" width="11.7109375" customWidth="1"/>
    <col min="15362" max="15362" width="11.42578125" customWidth="1"/>
    <col min="15363" max="15364" width="9" customWidth="1"/>
    <col min="15365" max="15365" width="11.42578125" customWidth="1"/>
    <col min="15366" max="15366" width="11.28515625" customWidth="1"/>
    <col min="15367" max="15370" width="9" customWidth="1"/>
    <col min="15371" max="15371" width="10.7109375" customWidth="1"/>
    <col min="15372" max="15372" width="11.85546875" customWidth="1"/>
    <col min="15373" max="15373" width="9" customWidth="1"/>
    <col min="15374" max="15374" width="12.5703125" customWidth="1"/>
    <col min="15375" max="15616" width="9.140625" customWidth="1"/>
    <col min="15617" max="15617" width="11.7109375" customWidth="1"/>
    <col min="15618" max="15618" width="11.42578125" customWidth="1"/>
    <col min="15619" max="15620" width="9" customWidth="1"/>
    <col min="15621" max="15621" width="11.42578125" customWidth="1"/>
    <col min="15622" max="15622" width="11.28515625" customWidth="1"/>
    <col min="15623" max="15626" width="9" customWidth="1"/>
    <col min="15627" max="15627" width="10.7109375" customWidth="1"/>
    <col min="15628" max="15628" width="11.85546875" customWidth="1"/>
    <col min="15629" max="15629" width="9" customWidth="1"/>
    <col min="15630" max="15630" width="12.5703125" customWidth="1"/>
    <col min="15631" max="15872" width="9.140625" customWidth="1"/>
    <col min="15873" max="15873" width="11.7109375" customWidth="1"/>
    <col min="15874" max="15874" width="11.42578125" customWidth="1"/>
    <col min="15875" max="15876" width="9" customWidth="1"/>
    <col min="15877" max="15877" width="11.42578125" customWidth="1"/>
    <col min="15878" max="15878" width="11.28515625" customWidth="1"/>
    <col min="15879" max="15882" width="9" customWidth="1"/>
    <col min="15883" max="15883" width="10.7109375" customWidth="1"/>
    <col min="15884" max="15884" width="11.85546875" customWidth="1"/>
    <col min="15885" max="15885" width="9" customWidth="1"/>
    <col min="15886" max="15886" width="12.5703125" customWidth="1"/>
    <col min="15887" max="16128" width="9.140625" customWidth="1"/>
    <col min="16129" max="16129" width="11.7109375" customWidth="1"/>
    <col min="16130" max="16130" width="11.42578125" customWidth="1"/>
    <col min="16131" max="16132" width="9" customWidth="1"/>
    <col min="16133" max="16133" width="11.42578125" customWidth="1"/>
    <col min="16134" max="16134" width="11.28515625" customWidth="1"/>
    <col min="16135" max="16138" width="9" customWidth="1"/>
    <col min="16139" max="16139" width="10.7109375" customWidth="1"/>
    <col min="16140" max="16140" width="11.85546875" customWidth="1"/>
    <col min="16141" max="16141" width="9" customWidth="1"/>
    <col min="16142" max="16142" width="12.5703125" customWidth="1"/>
    <col min="16143" max="16384" width="9.140625" customWidth="1"/>
  </cols>
  <sheetData>
    <row r="1" spans="1:14" ht="47.65" customHeight="1" x14ac:dyDescent="0.25">
      <c r="L1" s="334" t="s">
        <v>224</v>
      </c>
      <c r="M1" s="334"/>
      <c r="N1" s="334"/>
    </row>
    <row r="2" spans="1:14" ht="23.25" customHeight="1" x14ac:dyDescent="0.25">
      <c r="A2" s="336" t="s">
        <v>221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</row>
    <row r="3" spans="1:14" x14ac:dyDescent="0.25">
      <c r="A3" s="337" t="s">
        <v>0</v>
      </c>
      <c r="B3" s="339" t="s">
        <v>1</v>
      </c>
      <c r="C3" s="341" t="s">
        <v>2</v>
      </c>
      <c r="D3" s="341"/>
      <c r="E3" s="341"/>
      <c r="F3" s="341"/>
      <c r="G3" s="341"/>
      <c r="H3" s="341"/>
      <c r="I3" s="341" t="s">
        <v>3</v>
      </c>
      <c r="J3" s="341"/>
      <c r="K3" s="341"/>
      <c r="L3" s="341"/>
      <c r="M3" s="341"/>
      <c r="N3" s="341"/>
    </row>
    <row r="4" spans="1:14" ht="25.5" x14ac:dyDescent="0.25">
      <c r="A4" s="338"/>
      <c r="B4" s="340"/>
      <c r="C4" s="104" t="s">
        <v>4</v>
      </c>
      <c r="D4" s="104" t="s">
        <v>5</v>
      </c>
      <c r="E4" s="105" t="s">
        <v>6</v>
      </c>
      <c r="F4" s="105" t="s">
        <v>7</v>
      </c>
      <c r="G4" s="104" t="s">
        <v>8</v>
      </c>
      <c r="H4" s="103" t="s">
        <v>9</v>
      </c>
      <c r="I4" s="104" t="s">
        <v>4</v>
      </c>
      <c r="J4" s="104" t="s">
        <v>5</v>
      </c>
      <c r="K4" s="105" t="s">
        <v>6</v>
      </c>
      <c r="L4" s="105" t="s">
        <v>7</v>
      </c>
      <c r="M4" s="104" t="s">
        <v>8</v>
      </c>
      <c r="N4" s="103" t="s">
        <v>9</v>
      </c>
    </row>
    <row r="5" spans="1:14" ht="14.45" customHeight="1" x14ac:dyDescent="0.25">
      <c r="A5" s="335" t="s">
        <v>10</v>
      </c>
      <c r="B5" s="335"/>
      <c r="C5" s="2">
        <v>8343</v>
      </c>
      <c r="D5" s="2">
        <v>2590</v>
      </c>
      <c r="E5" s="2">
        <v>2215</v>
      </c>
      <c r="F5" s="2">
        <v>4370</v>
      </c>
      <c r="G5" s="3">
        <v>473</v>
      </c>
      <c r="H5" s="106">
        <v>17991</v>
      </c>
      <c r="I5" s="2">
        <v>1590113</v>
      </c>
      <c r="J5" s="2">
        <v>493633</v>
      </c>
      <c r="K5" s="2">
        <v>422161</v>
      </c>
      <c r="L5" s="2">
        <v>832890</v>
      </c>
      <c r="M5" s="2">
        <v>90150</v>
      </c>
      <c r="N5" s="106">
        <v>3428947</v>
      </c>
    </row>
    <row r="6" spans="1:14" ht="14.45" customHeight="1" x14ac:dyDescent="0.25">
      <c r="A6" s="335" t="s">
        <v>11</v>
      </c>
      <c r="B6" s="335"/>
      <c r="C6" s="2">
        <v>2448</v>
      </c>
      <c r="D6" s="3">
        <v>738</v>
      </c>
      <c r="E6" s="2">
        <v>1079</v>
      </c>
      <c r="F6" s="3">
        <v>490</v>
      </c>
      <c r="G6" s="3">
        <v>814</v>
      </c>
      <c r="H6" s="106">
        <v>5569</v>
      </c>
      <c r="I6" s="2">
        <v>485972</v>
      </c>
      <c r="J6" s="2">
        <v>146506</v>
      </c>
      <c r="K6" s="2">
        <v>214202</v>
      </c>
      <c r="L6" s="2">
        <v>97276</v>
      </c>
      <c r="M6" s="2">
        <v>161595</v>
      </c>
      <c r="N6" s="106">
        <v>1105551</v>
      </c>
    </row>
    <row r="7" spans="1:14" ht="14.45" customHeight="1" x14ac:dyDescent="0.25">
      <c r="A7" s="335" t="s">
        <v>12</v>
      </c>
      <c r="B7" s="335"/>
      <c r="C7" s="2">
        <v>59103</v>
      </c>
      <c r="D7" s="2">
        <v>5741</v>
      </c>
      <c r="E7" s="2">
        <v>10225</v>
      </c>
      <c r="F7" s="2">
        <v>3536</v>
      </c>
      <c r="G7" s="2">
        <v>2330</v>
      </c>
      <c r="H7" s="106">
        <v>80935</v>
      </c>
      <c r="I7" s="2">
        <v>11264582</v>
      </c>
      <c r="J7" s="2">
        <v>1094190</v>
      </c>
      <c r="K7" s="2">
        <v>1948807</v>
      </c>
      <c r="L7" s="2">
        <v>673935</v>
      </c>
      <c r="M7" s="2">
        <v>444080</v>
      </c>
      <c r="N7" s="106">
        <v>15425594</v>
      </c>
    </row>
    <row r="8" spans="1:14" ht="14.45" customHeight="1" x14ac:dyDescent="0.25">
      <c r="A8" s="335" t="s">
        <v>13</v>
      </c>
      <c r="B8" s="335"/>
      <c r="C8" s="2">
        <v>52840</v>
      </c>
      <c r="D8" s="2">
        <v>8544</v>
      </c>
      <c r="E8" s="2">
        <v>17811</v>
      </c>
      <c r="F8" s="2">
        <v>6602</v>
      </c>
      <c r="G8" s="2">
        <v>6085</v>
      </c>
      <c r="H8" s="106">
        <v>91882</v>
      </c>
      <c r="I8" s="2">
        <v>10489706</v>
      </c>
      <c r="J8" s="2">
        <v>1696142</v>
      </c>
      <c r="K8" s="2">
        <v>3535809</v>
      </c>
      <c r="L8" s="2">
        <v>1310618</v>
      </c>
      <c r="M8" s="2">
        <v>1207984</v>
      </c>
      <c r="N8" s="106">
        <v>18240259</v>
      </c>
    </row>
    <row r="9" spans="1:14" ht="14.45" customHeight="1" x14ac:dyDescent="0.25">
      <c r="A9" s="335" t="s">
        <v>14</v>
      </c>
      <c r="B9" s="335"/>
      <c r="C9" s="2">
        <v>63464</v>
      </c>
      <c r="D9" s="2">
        <v>14199</v>
      </c>
      <c r="E9" s="2">
        <v>8280</v>
      </c>
      <c r="F9" s="2">
        <v>7795</v>
      </c>
      <c r="G9" s="2">
        <v>2382</v>
      </c>
      <c r="H9" s="106">
        <v>96120</v>
      </c>
      <c r="I9" s="2">
        <v>18482766</v>
      </c>
      <c r="J9" s="2">
        <v>4135207</v>
      </c>
      <c r="K9" s="2">
        <v>2411402</v>
      </c>
      <c r="L9" s="2">
        <v>2270156</v>
      </c>
      <c r="M9" s="2">
        <v>693716</v>
      </c>
      <c r="N9" s="106">
        <v>27993247</v>
      </c>
    </row>
    <row r="10" spans="1:14" ht="14.45" customHeight="1" x14ac:dyDescent="0.25">
      <c r="A10" s="335" t="s">
        <v>15</v>
      </c>
      <c r="B10" s="335"/>
      <c r="C10" s="2">
        <v>50288</v>
      </c>
      <c r="D10" s="2">
        <v>11434</v>
      </c>
      <c r="E10" s="2">
        <v>15361</v>
      </c>
      <c r="F10" s="2">
        <v>11392</v>
      </c>
      <c r="G10" s="2">
        <v>2514</v>
      </c>
      <c r="H10" s="106">
        <v>90989</v>
      </c>
      <c r="I10" s="2">
        <v>13237344</v>
      </c>
      <c r="J10" s="2">
        <v>3009781</v>
      </c>
      <c r="K10" s="2">
        <v>4043487</v>
      </c>
      <c r="L10" s="2">
        <v>2998723</v>
      </c>
      <c r="M10" s="2">
        <v>661762</v>
      </c>
      <c r="N10" s="106">
        <v>23951097</v>
      </c>
    </row>
    <row r="11" spans="1:14" ht="14.45" customHeight="1" x14ac:dyDescent="0.25">
      <c r="A11" s="335" t="s">
        <v>16</v>
      </c>
      <c r="B11" s="335"/>
      <c r="C11" s="2">
        <v>34142</v>
      </c>
      <c r="D11" s="2">
        <v>8269</v>
      </c>
      <c r="E11" s="2">
        <v>6752</v>
      </c>
      <c r="F11" s="2">
        <v>3921</v>
      </c>
      <c r="G11" s="2">
        <v>1994</v>
      </c>
      <c r="H11" s="106">
        <v>55078</v>
      </c>
      <c r="I11" s="2">
        <v>14880184</v>
      </c>
      <c r="J11" s="2">
        <v>3603897</v>
      </c>
      <c r="K11" s="2">
        <v>2942738</v>
      </c>
      <c r="L11" s="2">
        <v>1708897</v>
      </c>
      <c r="M11" s="2">
        <v>869048</v>
      </c>
      <c r="N11" s="106">
        <v>24004764</v>
      </c>
    </row>
    <row r="12" spans="1:14" ht="14.45" customHeight="1" x14ac:dyDescent="0.25">
      <c r="A12" s="335" t="s">
        <v>17</v>
      </c>
      <c r="B12" s="335"/>
      <c r="C12" s="2">
        <v>54469</v>
      </c>
      <c r="D12" s="2">
        <v>38982</v>
      </c>
      <c r="E12" s="2">
        <v>13734</v>
      </c>
      <c r="F12" s="2">
        <v>15166</v>
      </c>
      <c r="G12" s="2">
        <v>3856</v>
      </c>
      <c r="H12" s="106">
        <v>126207</v>
      </c>
      <c r="I12" s="2">
        <v>12873710</v>
      </c>
      <c r="J12" s="2">
        <v>9213369</v>
      </c>
      <c r="K12" s="2">
        <v>3246020</v>
      </c>
      <c r="L12" s="2">
        <v>3584476</v>
      </c>
      <c r="M12" s="2">
        <v>911361</v>
      </c>
      <c r="N12" s="106">
        <v>29828936</v>
      </c>
    </row>
    <row r="13" spans="1:14" ht="14.45" customHeight="1" x14ac:dyDescent="0.25">
      <c r="A13" s="335" t="s">
        <v>18</v>
      </c>
      <c r="B13" s="335"/>
      <c r="C13" s="2">
        <v>5909</v>
      </c>
      <c r="D13" s="2">
        <v>28419</v>
      </c>
      <c r="E13" s="2">
        <v>17016</v>
      </c>
      <c r="F13" s="2">
        <v>2196</v>
      </c>
      <c r="G13" s="3">
        <v>691</v>
      </c>
      <c r="H13" s="106">
        <v>54231</v>
      </c>
      <c r="I13" s="2">
        <v>1396589</v>
      </c>
      <c r="J13" s="2">
        <v>6716811</v>
      </c>
      <c r="K13" s="2">
        <v>4021720</v>
      </c>
      <c r="L13" s="2">
        <v>519022</v>
      </c>
      <c r="M13" s="2">
        <v>163317</v>
      </c>
      <c r="N13" s="106">
        <v>12817459</v>
      </c>
    </row>
    <row r="14" spans="1:14" ht="14.45" customHeight="1" x14ac:dyDescent="0.25">
      <c r="A14" s="335" t="s">
        <v>19</v>
      </c>
      <c r="B14" s="335"/>
      <c r="C14" s="2">
        <v>3051</v>
      </c>
      <c r="D14" s="2">
        <v>9744</v>
      </c>
      <c r="E14" s="2">
        <v>5245</v>
      </c>
      <c r="F14" s="2">
        <v>1958</v>
      </c>
      <c r="G14" s="3">
        <v>296</v>
      </c>
      <c r="H14" s="106">
        <v>20294</v>
      </c>
      <c r="I14" s="2">
        <v>581498</v>
      </c>
      <c r="J14" s="2">
        <v>1857133</v>
      </c>
      <c r="K14" s="2">
        <v>999657</v>
      </c>
      <c r="L14" s="2">
        <v>373180</v>
      </c>
      <c r="M14" s="2">
        <v>56415</v>
      </c>
      <c r="N14" s="106">
        <v>3867883</v>
      </c>
    </row>
    <row r="15" spans="1:14" ht="14.45" customHeight="1" x14ac:dyDescent="0.25">
      <c r="A15" s="335" t="s">
        <v>20</v>
      </c>
      <c r="B15" s="335"/>
      <c r="C15" s="2">
        <v>10119</v>
      </c>
      <c r="D15" s="2">
        <v>18213</v>
      </c>
      <c r="E15" s="2">
        <v>10002</v>
      </c>
      <c r="F15" s="2">
        <v>3264</v>
      </c>
      <c r="G15" s="2">
        <v>1177</v>
      </c>
      <c r="H15" s="106">
        <v>42775</v>
      </c>
      <c r="I15" s="2">
        <v>1928605</v>
      </c>
      <c r="J15" s="2">
        <v>3471259</v>
      </c>
      <c r="K15" s="2">
        <v>1906305</v>
      </c>
      <c r="L15" s="2">
        <v>622093</v>
      </c>
      <c r="M15" s="2">
        <v>224327</v>
      </c>
      <c r="N15" s="106">
        <v>8152589</v>
      </c>
    </row>
    <row r="16" spans="1:14" ht="14.45" customHeight="1" x14ac:dyDescent="0.25">
      <c r="A16" s="335" t="s">
        <v>21</v>
      </c>
      <c r="B16" s="335"/>
      <c r="C16" s="2">
        <v>4417</v>
      </c>
      <c r="D16" s="2">
        <v>18999</v>
      </c>
      <c r="E16" s="2">
        <v>9090</v>
      </c>
      <c r="F16" s="2">
        <v>3983</v>
      </c>
      <c r="G16" s="3">
        <v>542</v>
      </c>
      <c r="H16" s="106">
        <v>37031</v>
      </c>
      <c r="I16" s="2">
        <v>841846</v>
      </c>
      <c r="J16" s="2">
        <v>3621065</v>
      </c>
      <c r="K16" s="2">
        <v>1732485</v>
      </c>
      <c r="L16" s="2">
        <v>759130</v>
      </c>
      <c r="M16" s="2">
        <v>103301</v>
      </c>
      <c r="N16" s="106">
        <v>7057827</v>
      </c>
    </row>
    <row r="17" spans="1:14" ht="14.45" customHeight="1" x14ac:dyDescent="0.25">
      <c r="A17" s="335" t="s">
        <v>22</v>
      </c>
      <c r="B17" s="335"/>
      <c r="C17" s="2">
        <v>7918</v>
      </c>
      <c r="D17" s="2">
        <v>15910</v>
      </c>
      <c r="E17" s="2">
        <v>8522</v>
      </c>
      <c r="F17" s="2">
        <v>2216</v>
      </c>
      <c r="G17" s="3">
        <v>427</v>
      </c>
      <c r="H17" s="106">
        <v>34993</v>
      </c>
      <c r="I17" s="2">
        <v>3450920</v>
      </c>
      <c r="J17" s="2">
        <v>6934089</v>
      </c>
      <c r="K17" s="2">
        <v>3714162</v>
      </c>
      <c r="L17" s="2">
        <v>965803</v>
      </c>
      <c r="M17" s="2">
        <v>186100</v>
      </c>
      <c r="N17" s="106">
        <v>15251074</v>
      </c>
    </row>
    <row r="18" spans="1:14" ht="14.45" customHeight="1" x14ac:dyDescent="0.25">
      <c r="A18" s="335" t="s">
        <v>23</v>
      </c>
      <c r="B18" s="335"/>
      <c r="C18" s="2">
        <v>1272</v>
      </c>
      <c r="D18" s="2">
        <v>26531</v>
      </c>
      <c r="E18" s="2">
        <v>18188</v>
      </c>
      <c r="F18" s="2">
        <v>24780</v>
      </c>
      <c r="G18" s="3">
        <v>202</v>
      </c>
      <c r="H18" s="106">
        <v>70973</v>
      </c>
      <c r="I18" s="2">
        <v>242434</v>
      </c>
      <c r="J18" s="2">
        <v>5056606</v>
      </c>
      <c r="K18" s="2">
        <v>3466495</v>
      </c>
      <c r="L18" s="2">
        <v>4722880</v>
      </c>
      <c r="M18" s="2">
        <v>38500</v>
      </c>
      <c r="N18" s="106">
        <v>13526915</v>
      </c>
    </row>
    <row r="19" spans="1:14" ht="14.45" customHeight="1" x14ac:dyDescent="0.25">
      <c r="A19" s="335" t="s">
        <v>24</v>
      </c>
      <c r="B19" s="335"/>
      <c r="C19" s="3">
        <v>600</v>
      </c>
      <c r="D19" s="2">
        <v>10043</v>
      </c>
      <c r="E19" s="2">
        <v>3301</v>
      </c>
      <c r="F19" s="2">
        <v>5255</v>
      </c>
      <c r="G19" s="3">
        <v>47</v>
      </c>
      <c r="H19" s="106">
        <v>19246</v>
      </c>
      <c r="I19" s="2">
        <v>261500</v>
      </c>
      <c r="J19" s="2">
        <v>4377064</v>
      </c>
      <c r="K19" s="2">
        <v>1438682</v>
      </c>
      <c r="L19" s="2">
        <v>2290297</v>
      </c>
      <c r="M19" s="2">
        <v>20485</v>
      </c>
      <c r="N19" s="106">
        <v>8388028</v>
      </c>
    </row>
    <row r="20" spans="1:14" ht="14.45" customHeight="1" x14ac:dyDescent="0.25">
      <c r="A20" s="335" t="s">
        <v>25</v>
      </c>
      <c r="B20" s="335"/>
      <c r="C20" s="2">
        <v>22305</v>
      </c>
      <c r="D20" s="3">
        <v>276</v>
      </c>
      <c r="E20" s="2">
        <v>1393</v>
      </c>
      <c r="F20" s="2">
        <v>1151</v>
      </c>
      <c r="G20" s="3">
        <v>20</v>
      </c>
      <c r="H20" s="106">
        <v>25145</v>
      </c>
      <c r="I20" s="2">
        <v>5271772</v>
      </c>
      <c r="J20" s="2">
        <v>65231</v>
      </c>
      <c r="K20" s="2">
        <v>329235</v>
      </c>
      <c r="L20" s="2">
        <v>272037</v>
      </c>
      <c r="M20" s="2">
        <v>4726</v>
      </c>
      <c r="N20" s="106">
        <v>5943001</v>
      </c>
    </row>
    <row r="21" spans="1:14" ht="14.45" customHeight="1" x14ac:dyDescent="0.25">
      <c r="A21" s="335" t="s">
        <v>26</v>
      </c>
      <c r="B21" s="335"/>
      <c r="C21" s="2">
        <v>1316</v>
      </c>
      <c r="D21" s="2">
        <v>9806</v>
      </c>
      <c r="E21" s="2">
        <v>3001</v>
      </c>
      <c r="F21" s="3">
        <v>143</v>
      </c>
      <c r="G21" s="2">
        <v>11955</v>
      </c>
      <c r="H21" s="106">
        <v>26221</v>
      </c>
      <c r="I21" s="2">
        <v>311036</v>
      </c>
      <c r="J21" s="2">
        <v>2317641</v>
      </c>
      <c r="K21" s="2">
        <v>709285</v>
      </c>
      <c r="L21" s="2">
        <v>33799</v>
      </c>
      <c r="M21" s="2">
        <v>2825556</v>
      </c>
      <c r="N21" s="106">
        <v>6197317</v>
      </c>
    </row>
    <row r="22" spans="1:14" ht="14.45" customHeight="1" x14ac:dyDescent="0.25">
      <c r="A22" s="335" t="s">
        <v>27</v>
      </c>
      <c r="B22" s="335"/>
      <c r="C22" s="2">
        <v>2481</v>
      </c>
      <c r="D22" s="2">
        <v>15122</v>
      </c>
      <c r="E22" s="2">
        <v>4861</v>
      </c>
      <c r="F22" s="3">
        <v>102</v>
      </c>
      <c r="G22" s="2">
        <v>13736</v>
      </c>
      <c r="H22" s="106">
        <v>36302</v>
      </c>
      <c r="I22" s="2">
        <v>684514</v>
      </c>
      <c r="J22" s="2">
        <v>4172194</v>
      </c>
      <c r="K22" s="2">
        <v>1341163</v>
      </c>
      <c r="L22" s="2">
        <v>28143</v>
      </c>
      <c r="M22" s="2">
        <v>3789795</v>
      </c>
      <c r="N22" s="106">
        <v>10015809</v>
      </c>
    </row>
    <row r="23" spans="1:14" ht="14.45" customHeight="1" x14ac:dyDescent="0.25">
      <c r="A23" s="335" t="s">
        <v>28</v>
      </c>
      <c r="B23" s="335"/>
      <c r="C23" s="2">
        <v>26237</v>
      </c>
      <c r="D23" s="2">
        <v>33623</v>
      </c>
      <c r="E23" s="2">
        <v>5129</v>
      </c>
      <c r="F23" s="2">
        <v>1015</v>
      </c>
      <c r="G23" s="2">
        <v>41800</v>
      </c>
      <c r="H23" s="106">
        <v>107804</v>
      </c>
      <c r="I23" s="2">
        <v>7238849</v>
      </c>
      <c r="J23" s="2">
        <v>9276664</v>
      </c>
      <c r="K23" s="2">
        <v>1415104</v>
      </c>
      <c r="L23" s="2">
        <v>280041</v>
      </c>
      <c r="M23" s="2">
        <v>11532717</v>
      </c>
      <c r="N23" s="106">
        <v>29743375</v>
      </c>
    </row>
    <row r="24" spans="1:14" ht="14.45" customHeight="1" x14ac:dyDescent="0.25">
      <c r="A24" s="335" t="s">
        <v>29</v>
      </c>
      <c r="B24" s="335"/>
      <c r="C24" s="3">
        <v>49</v>
      </c>
      <c r="D24" s="3">
        <v>163</v>
      </c>
      <c r="E24" s="2">
        <v>8807</v>
      </c>
      <c r="F24" s="3">
        <v>104</v>
      </c>
      <c r="G24" s="2">
        <v>12546</v>
      </c>
      <c r="H24" s="106">
        <v>21669</v>
      </c>
      <c r="I24" s="2">
        <v>13520</v>
      </c>
      <c r="J24" s="2">
        <v>44973</v>
      </c>
      <c r="K24" s="2">
        <v>2429871</v>
      </c>
      <c r="L24" s="2">
        <v>28693</v>
      </c>
      <c r="M24" s="2">
        <v>3461470</v>
      </c>
      <c r="N24" s="106">
        <v>5978527</v>
      </c>
    </row>
    <row r="25" spans="1:14" ht="14.45" customHeight="1" x14ac:dyDescent="0.25">
      <c r="A25" s="335" t="s">
        <v>30</v>
      </c>
      <c r="B25" s="335"/>
      <c r="C25" s="3">
        <v>200</v>
      </c>
      <c r="D25" s="2">
        <v>16109</v>
      </c>
      <c r="E25" s="2">
        <v>2280</v>
      </c>
      <c r="F25" s="3">
        <v>57</v>
      </c>
      <c r="G25" s="3">
        <v>34</v>
      </c>
      <c r="H25" s="106">
        <v>18680</v>
      </c>
      <c r="I25" s="2">
        <v>55183</v>
      </c>
      <c r="J25" s="2">
        <v>4444511</v>
      </c>
      <c r="K25" s="2">
        <v>629057</v>
      </c>
      <c r="L25" s="2">
        <v>15727</v>
      </c>
      <c r="M25" s="2">
        <v>9381</v>
      </c>
      <c r="N25" s="106">
        <v>5153859</v>
      </c>
    </row>
    <row r="26" spans="1:14" ht="14.45" customHeight="1" x14ac:dyDescent="0.25">
      <c r="A26" s="335" t="s">
        <v>31</v>
      </c>
      <c r="B26" s="335"/>
      <c r="C26" s="3">
        <v>301</v>
      </c>
      <c r="D26" s="3">
        <v>565</v>
      </c>
      <c r="E26" s="2">
        <v>12232</v>
      </c>
      <c r="F26" s="2">
        <v>6646</v>
      </c>
      <c r="G26" s="3">
        <v>793</v>
      </c>
      <c r="H26" s="106">
        <v>20537</v>
      </c>
      <c r="I26" s="2">
        <v>83048</v>
      </c>
      <c r="J26" s="2">
        <v>155884</v>
      </c>
      <c r="K26" s="2">
        <v>3374837</v>
      </c>
      <c r="L26" s="2">
        <v>1833647</v>
      </c>
      <c r="M26" s="2">
        <v>218791</v>
      </c>
      <c r="N26" s="106">
        <v>5666207</v>
      </c>
    </row>
    <row r="27" spans="1:14" ht="14.45" customHeight="1" x14ac:dyDescent="0.25">
      <c r="A27" s="335" t="s">
        <v>32</v>
      </c>
      <c r="B27" s="335"/>
      <c r="C27" s="3">
        <v>259</v>
      </c>
      <c r="D27" s="3">
        <v>166</v>
      </c>
      <c r="E27" s="2">
        <v>9184</v>
      </c>
      <c r="F27" s="2">
        <v>3284</v>
      </c>
      <c r="G27" s="3">
        <v>81</v>
      </c>
      <c r="H27" s="106">
        <v>12974</v>
      </c>
      <c r="I27" s="2">
        <v>75428</v>
      </c>
      <c r="J27" s="2">
        <v>48343</v>
      </c>
      <c r="K27" s="2">
        <v>2674677</v>
      </c>
      <c r="L27" s="2">
        <v>956407</v>
      </c>
      <c r="M27" s="2">
        <v>23588</v>
      </c>
      <c r="N27" s="106">
        <v>3778443</v>
      </c>
    </row>
    <row r="28" spans="1:14" ht="14.45" customHeight="1" x14ac:dyDescent="0.25">
      <c r="A28" s="335" t="s">
        <v>33</v>
      </c>
      <c r="B28" s="335"/>
      <c r="C28" s="3">
        <v>80</v>
      </c>
      <c r="D28" s="3">
        <v>303</v>
      </c>
      <c r="E28" s="2">
        <v>4271</v>
      </c>
      <c r="F28" s="3">
        <v>28</v>
      </c>
      <c r="G28" s="2">
        <v>13197</v>
      </c>
      <c r="H28" s="106">
        <v>17879</v>
      </c>
      <c r="I28" s="2">
        <v>22074</v>
      </c>
      <c r="J28" s="2">
        <v>83600</v>
      </c>
      <c r="K28" s="2">
        <v>1178378</v>
      </c>
      <c r="L28" s="2">
        <v>7726</v>
      </c>
      <c r="M28" s="2">
        <v>3641082</v>
      </c>
      <c r="N28" s="106">
        <v>4932860</v>
      </c>
    </row>
    <row r="29" spans="1:14" ht="14.45" customHeight="1" x14ac:dyDescent="0.25">
      <c r="A29" s="335" t="s">
        <v>34</v>
      </c>
      <c r="B29" s="335"/>
      <c r="C29" s="2">
        <v>13832</v>
      </c>
      <c r="D29" s="3">
        <v>318</v>
      </c>
      <c r="E29" s="3">
        <v>366</v>
      </c>
      <c r="F29" s="3">
        <v>202</v>
      </c>
      <c r="G29" s="3">
        <v>64</v>
      </c>
      <c r="H29" s="106">
        <v>14782</v>
      </c>
      <c r="I29" s="2">
        <v>4028325</v>
      </c>
      <c r="J29" s="2">
        <v>92612</v>
      </c>
      <c r="K29" s="2">
        <v>106590</v>
      </c>
      <c r="L29" s="2">
        <v>58829</v>
      </c>
      <c r="M29" s="2">
        <v>18638</v>
      </c>
      <c r="N29" s="106">
        <v>4304994</v>
      </c>
    </row>
    <row r="30" spans="1:14" x14ac:dyDescent="0.25">
      <c r="A30" s="335" t="s">
        <v>35</v>
      </c>
      <c r="B30" s="335"/>
      <c r="C30" s="2">
        <v>32292</v>
      </c>
      <c r="D30" s="2">
        <v>1078</v>
      </c>
      <c r="E30" s="2">
        <v>7635</v>
      </c>
      <c r="F30" s="2">
        <v>2827</v>
      </c>
      <c r="G30" s="3">
        <v>54</v>
      </c>
      <c r="H30" s="106">
        <v>43886</v>
      </c>
      <c r="I30" s="2">
        <v>8500243</v>
      </c>
      <c r="J30" s="2">
        <v>283763</v>
      </c>
      <c r="K30" s="2">
        <v>2009767</v>
      </c>
      <c r="L30" s="2">
        <v>744153</v>
      </c>
      <c r="M30" s="2">
        <v>14213</v>
      </c>
      <c r="N30" s="106">
        <v>11552139</v>
      </c>
    </row>
    <row r="31" spans="1:14" ht="14.45" customHeight="1" x14ac:dyDescent="0.25">
      <c r="A31" s="335" t="s">
        <v>36</v>
      </c>
      <c r="B31" s="335"/>
      <c r="C31" s="3">
        <v>261</v>
      </c>
      <c r="D31" s="3">
        <v>657</v>
      </c>
      <c r="E31" s="2">
        <v>5326</v>
      </c>
      <c r="F31" s="3">
        <v>33</v>
      </c>
      <c r="G31" s="2">
        <v>6631</v>
      </c>
      <c r="H31" s="106">
        <v>12908</v>
      </c>
      <c r="I31" s="2">
        <v>76012</v>
      </c>
      <c r="J31" s="2">
        <v>191338</v>
      </c>
      <c r="K31" s="2">
        <v>1551103</v>
      </c>
      <c r="L31" s="2">
        <v>9609</v>
      </c>
      <c r="M31" s="2">
        <v>1931161</v>
      </c>
      <c r="N31" s="106">
        <v>3759223</v>
      </c>
    </row>
    <row r="32" spans="1:14" ht="14.45" customHeight="1" x14ac:dyDescent="0.25">
      <c r="A32" s="335" t="s">
        <v>37</v>
      </c>
      <c r="B32" s="335"/>
      <c r="C32" s="3">
        <v>258</v>
      </c>
      <c r="D32" s="2">
        <v>11283</v>
      </c>
      <c r="E32" s="2">
        <v>2393</v>
      </c>
      <c r="F32" s="3">
        <v>83</v>
      </c>
      <c r="G32" s="3">
        <v>11</v>
      </c>
      <c r="H32" s="106">
        <v>14028</v>
      </c>
      <c r="I32" s="2">
        <v>71184</v>
      </c>
      <c r="J32" s="2">
        <v>3113006</v>
      </c>
      <c r="K32" s="2">
        <v>660234</v>
      </c>
      <c r="L32" s="2">
        <v>22901</v>
      </c>
      <c r="M32" s="2">
        <v>3036</v>
      </c>
      <c r="N32" s="106">
        <v>3870361</v>
      </c>
    </row>
    <row r="33" spans="1:14" ht="14.45" customHeight="1" x14ac:dyDescent="0.25">
      <c r="A33" s="335" t="s">
        <v>38</v>
      </c>
      <c r="B33" s="335"/>
      <c r="C33" s="3">
        <v>459</v>
      </c>
      <c r="D33" s="3">
        <v>477</v>
      </c>
      <c r="E33" s="2">
        <v>13965</v>
      </c>
      <c r="F33" s="2">
        <v>8406</v>
      </c>
      <c r="G33" s="3">
        <v>93</v>
      </c>
      <c r="H33" s="106">
        <v>23400</v>
      </c>
      <c r="I33" s="2">
        <v>120822</v>
      </c>
      <c r="J33" s="2">
        <v>125560</v>
      </c>
      <c r="K33" s="2">
        <v>3676016</v>
      </c>
      <c r="L33" s="2">
        <v>2212718</v>
      </c>
      <c r="M33" s="2">
        <v>24480</v>
      </c>
      <c r="N33" s="106">
        <v>6159596</v>
      </c>
    </row>
    <row r="34" spans="1:14" ht="14.45" customHeight="1" x14ac:dyDescent="0.25">
      <c r="A34" s="335" t="s">
        <v>39</v>
      </c>
      <c r="B34" s="335"/>
      <c r="C34" s="3">
        <v>417</v>
      </c>
      <c r="D34" s="2">
        <v>12881</v>
      </c>
      <c r="E34" s="2">
        <v>1978</v>
      </c>
      <c r="F34" s="3">
        <v>179</v>
      </c>
      <c r="G34" s="3">
        <v>26</v>
      </c>
      <c r="H34" s="106">
        <v>15481</v>
      </c>
      <c r="I34" s="2">
        <v>121443</v>
      </c>
      <c r="J34" s="2">
        <v>3751363</v>
      </c>
      <c r="K34" s="2">
        <v>576057</v>
      </c>
      <c r="L34" s="2">
        <v>52128</v>
      </c>
      <c r="M34" s="2">
        <v>7572</v>
      </c>
      <c r="N34" s="106">
        <v>4508563</v>
      </c>
    </row>
    <row r="35" spans="1:14" ht="14.45" customHeight="1" x14ac:dyDescent="0.25">
      <c r="A35" s="335" t="s">
        <v>40</v>
      </c>
      <c r="B35" s="335"/>
      <c r="C35" s="3">
        <v>97</v>
      </c>
      <c r="D35" s="3">
        <v>128</v>
      </c>
      <c r="E35" s="2">
        <v>9720</v>
      </c>
      <c r="F35" s="3">
        <v>40</v>
      </c>
      <c r="G35" s="2">
        <v>7065</v>
      </c>
      <c r="H35" s="106">
        <v>17050</v>
      </c>
      <c r="I35" s="2">
        <v>28250</v>
      </c>
      <c r="J35" s="2">
        <v>37276</v>
      </c>
      <c r="K35" s="2">
        <v>2830777</v>
      </c>
      <c r="L35" s="2">
        <v>11648</v>
      </c>
      <c r="M35" s="2">
        <v>2057555</v>
      </c>
      <c r="N35" s="106">
        <v>4965506</v>
      </c>
    </row>
    <row r="36" spans="1:14" ht="14.45" customHeight="1" x14ac:dyDescent="0.25">
      <c r="A36" s="335" t="s">
        <v>41</v>
      </c>
      <c r="B36" s="335"/>
      <c r="C36" s="2">
        <v>16415</v>
      </c>
      <c r="D36" s="3">
        <v>517</v>
      </c>
      <c r="E36" s="2">
        <v>20776</v>
      </c>
      <c r="F36" s="3">
        <v>170</v>
      </c>
      <c r="G36" s="3">
        <v>40</v>
      </c>
      <c r="H36" s="106">
        <v>37918</v>
      </c>
      <c r="I36" s="2">
        <v>4528935</v>
      </c>
      <c r="J36" s="2">
        <v>142642</v>
      </c>
      <c r="K36" s="2">
        <v>5732147</v>
      </c>
      <c r="L36" s="2">
        <v>46903</v>
      </c>
      <c r="M36" s="2">
        <v>11037</v>
      </c>
      <c r="N36" s="106">
        <v>10461664</v>
      </c>
    </row>
    <row r="37" spans="1:14" ht="14.45" customHeight="1" x14ac:dyDescent="0.25">
      <c r="A37" s="335" t="s">
        <v>42</v>
      </c>
      <c r="B37" s="335"/>
      <c r="C37" s="3">
        <v>303</v>
      </c>
      <c r="D37" s="2">
        <v>1145</v>
      </c>
      <c r="E37" s="2">
        <v>5186</v>
      </c>
      <c r="F37" s="3">
        <v>43</v>
      </c>
      <c r="G37" s="2">
        <v>8749</v>
      </c>
      <c r="H37" s="106">
        <v>15426</v>
      </c>
      <c r="I37" s="2">
        <v>83598</v>
      </c>
      <c r="J37" s="2">
        <v>315907</v>
      </c>
      <c r="K37" s="2">
        <v>1430829</v>
      </c>
      <c r="L37" s="2">
        <v>11865</v>
      </c>
      <c r="M37" s="2">
        <v>2413868</v>
      </c>
      <c r="N37" s="106">
        <v>4256067</v>
      </c>
    </row>
    <row r="38" spans="1:14" ht="14.45" customHeight="1" x14ac:dyDescent="0.25">
      <c r="A38" s="335" t="s">
        <v>43</v>
      </c>
      <c r="B38" s="335"/>
      <c r="C38" s="3">
        <v>66</v>
      </c>
      <c r="D38" s="3">
        <v>247</v>
      </c>
      <c r="E38" s="3">
        <v>127</v>
      </c>
      <c r="F38" s="2">
        <v>10135</v>
      </c>
      <c r="G38" s="3">
        <v>67</v>
      </c>
      <c r="H38" s="106">
        <v>10642</v>
      </c>
      <c r="I38" s="2">
        <v>19219</v>
      </c>
      <c r="J38" s="2">
        <v>71934</v>
      </c>
      <c r="K38" s="2">
        <v>36986</v>
      </c>
      <c r="L38" s="2">
        <v>2951640</v>
      </c>
      <c r="M38" s="2">
        <v>19512</v>
      </c>
      <c r="N38" s="106">
        <v>3099291</v>
      </c>
    </row>
    <row r="39" spans="1:14" ht="14.45" customHeight="1" x14ac:dyDescent="0.25">
      <c r="A39" s="335" t="s">
        <v>44</v>
      </c>
      <c r="B39" s="335"/>
      <c r="C39" s="3">
        <v>422</v>
      </c>
      <c r="D39" s="2">
        <v>19350</v>
      </c>
      <c r="E39" s="2">
        <v>7633</v>
      </c>
      <c r="F39" s="3">
        <v>258</v>
      </c>
      <c r="G39" s="3">
        <v>37</v>
      </c>
      <c r="H39" s="106">
        <v>27700</v>
      </c>
      <c r="I39" s="2">
        <v>116430</v>
      </c>
      <c r="J39" s="2">
        <v>5338711</v>
      </c>
      <c r="K39" s="2">
        <v>2105964</v>
      </c>
      <c r="L39" s="2">
        <v>71183</v>
      </c>
      <c r="M39" s="2">
        <v>10209</v>
      </c>
      <c r="N39" s="106">
        <v>7642497</v>
      </c>
    </row>
    <row r="40" spans="1:14" ht="14.45" customHeight="1" x14ac:dyDescent="0.25">
      <c r="A40" s="335" t="s">
        <v>45</v>
      </c>
      <c r="B40" s="335"/>
      <c r="C40" s="3">
        <v>528</v>
      </c>
      <c r="D40" s="3">
        <v>292</v>
      </c>
      <c r="E40" s="2">
        <v>18876</v>
      </c>
      <c r="F40" s="3">
        <v>354</v>
      </c>
      <c r="G40" s="2">
        <v>11810</v>
      </c>
      <c r="H40" s="106">
        <v>31860</v>
      </c>
      <c r="I40" s="2">
        <v>145675</v>
      </c>
      <c r="J40" s="2">
        <v>80564</v>
      </c>
      <c r="K40" s="2">
        <v>5207930</v>
      </c>
      <c r="L40" s="2">
        <v>97669</v>
      </c>
      <c r="M40" s="2">
        <v>3258406</v>
      </c>
      <c r="N40" s="106">
        <v>8790244</v>
      </c>
    </row>
    <row r="41" spans="1:14" ht="14.45" customHeight="1" x14ac:dyDescent="0.25">
      <c r="A41" s="335" t="s">
        <v>46</v>
      </c>
      <c r="B41" s="335"/>
      <c r="C41" s="2">
        <v>16614</v>
      </c>
      <c r="D41" s="3">
        <v>260</v>
      </c>
      <c r="E41" s="2">
        <v>2040</v>
      </c>
      <c r="F41" s="3">
        <v>267</v>
      </c>
      <c r="G41" s="3">
        <v>88</v>
      </c>
      <c r="H41" s="106">
        <v>19269</v>
      </c>
      <c r="I41" s="2">
        <v>4583841</v>
      </c>
      <c r="J41" s="2">
        <v>71736</v>
      </c>
      <c r="K41" s="2">
        <v>562842</v>
      </c>
      <c r="L41" s="2">
        <v>73666</v>
      </c>
      <c r="M41" s="2">
        <v>24279</v>
      </c>
      <c r="N41" s="106">
        <v>5316364</v>
      </c>
    </row>
    <row r="42" spans="1:14" ht="14.45" customHeight="1" x14ac:dyDescent="0.25">
      <c r="A42" s="335" t="s">
        <v>47</v>
      </c>
      <c r="B42" s="335"/>
      <c r="C42" s="2">
        <v>24016</v>
      </c>
      <c r="D42" s="2">
        <v>7551</v>
      </c>
      <c r="E42" s="2">
        <v>21587</v>
      </c>
      <c r="F42" s="2">
        <v>26520</v>
      </c>
      <c r="G42" s="2">
        <v>1829</v>
      </c>
      <c r="H42" s="106">
        <v>81503</v>
      </c>
      <c r="I42" s="2">
        <v>6626070</v>
      </c>
      <c r="J42" s="2">
        <v>2083339</v>
      </c>
      <c r="K42" s="2">
        <v>5955902</v>
      </c>
      <c r="L42" s="2">
        <v>7316930</v>
      </c>
      <c r="M42" s="2">
        <v>504626</v>
      </c>
      <c r="N42" s="106">
        <v>22486867</v>
      </c>
    </row>
    <row r="43" spans="1:14" ht="14.45" customHeight="1" x14ac:dyDescent="0.25">
      <c r="A43" s="335" t="s">
        <v>48</v>
      </c>
      <c r="B43" s="335"/>
      <c r="C43" s="3">
        <v>245</v>
      </c>
      <c r="D43" s="3">
        <v>699</v>
      </c>
      <c r="E43" s="2">
        <v>18999</v>
      </c>
      <c r="F43" s="3">
        <v>39</v>
      </c>
      <c r="G43" s="2">
        <v>3437</v>
      </c>
      <c r="H43" s="106">
        <v>23419</v>
      </c>
      <c r="I43" s="2">
        <v>67598</v>
      </c>
      <c r="J43" s="2">
        <v>192856</v>
      </c>
      <c r="K43" s="2">
        <v>5241868</v>
      </c>
      <c r="L43" s="2">
        <v>10761</v>
      </c>
      <c r="M43" s="2">
        <v>948277</v>
      </c>
      <c r="N43" s="106">
        <v>6461360</v>
      </c>
    </row>
    <row r="44" spans="1:14" ht="14.45" customHeight="1" x14ac:dyDescent="0.25">
      <c r="A44" s="335" t="s">
        <v>49</v>
      </c>
      <c r="B44" s="335"/>
      <c r="C44" s="3">
        <v>525</v>
      </c>
      <c r="D44" s="3">
        <v>649</v>
      </c>
      <c r="E44" s="2">
        <v>18555</v>
      </c>
      <c r="F44" s="2">
        <v>3857</v>
      </c>
      <c r="G44" s="3">
        <v>113</v>
      </c>
      <c r="H44" s="106">
        <v>23699</v>
      </c>
      <c r="I44" s="2">
        <v>138196</v>
      </c>
      <c r="J44" s="2">
        <v>170837</v>
      </c>
      <c r="K44" s="2">
        <v>4884246</v>
      </c>
      <c r="L44" s="2">
        <v>1015283</v>
      </c>
      <c r="M44" s="2">
        <v>29744</v>
      </c>
      <c r="N44" s="106">
        <v>6238306</v>
      </c>
    </row>
    <row r="45" spans="1:14" ht="14.45" customHeight="1" x14ac:dyDescent="0.25">
      <c r="A45" s="335" t="s">
        <v>50</v>
      </c>
      <c r="B45" s="335"/>
      <c r="C45" s="3">
        <v>174</v>
      </c>
      <c r="D45" s="3">
        <v>111</v>
      </c>
      <c r="E45" s="2">
        <v>7865</v>
      </c>
      <c r="F45" s="2">
        <v>4492</v>
      </c>
      <c r="G45" s="3">
        <v>47</v>
      </c>
      <c r="H45" s="106">
        <v>12689</v>
      </c>
      <c r="I45" s="2">
        <v>48009</v>
      </c>
      <c r="J45" s="2">
        <v>30626</v>
      </c>
      <c r="K45" s="2">
        <v>2169973</v>
      </c>
      <c r="L45" s="2">
        <v>1239355</v>
      </c>
      <c r="M45" s="2">
        <v>12969</v>
      </c>
      <c r="N45" s="106">
        <v>3500932</v>
      </c>
    </row>
    <row r="46" spans="1:14" ht="14.45" customHeight="1" x14ac:dyDescent="0.25">
      <c r="A46" s="335" t="s">
        <v>51</v>
      </c>
      <c r="B46" s="335"/>
      <c r="C46" s="2">
        <v>1203</v>
      </c>
      <c r="D46" s="2">
        <v>1005</v>
      </c>
      <c r="E46" s="2">
        <v>14022</v>
      </c>
      <c r="F46" s="2">
        <v>6818</v>
      </c>
      <c r="G46" s="3">
        <v>148</v>
      </c>
      <c r="H46" s="106">
        <v>23196</v>
      </c>
      <c r="I46" s="2">
        <v>331911</v>
      </c>
      <c r="J46" s="2">
        <v>277283</v>
      </c>
      <c r="K46" s="2">
        <v>3868701</v>
      </c>
      <c r="L46" s="2">
        <v>1881101</v>
      </c>
      <c r="M46" s="2">
        <v>40835</v>
      </c>
      <c r="N46" s="106">
        <v>6399831</v>
      </c>
    </row>
    <row r="47" spans="1:14" ht="14.45" customHeight="1" x14ac:dyDescent="0.25">
      <c r="A47" s="335" t="s">
        <v>52</v>
      </c>
      <c r="B47" s="335"/>
      <c r="C47" s="2">
        <v>32151</v>
      </c>
      <c r="D47" s="3">
        <v>573</v>
      </c>
      <c r="E47" s="2">
        <v>4041</v>
      </c>
      <c r="F47" s="3">
        <v>384</v>
      </c>
      <c r="G47" s="3">
        <v>141</v>
      </c>
      <c r="H47" s="106">
        <v>37290</v>
      </c>
      <c r="I47" s="2">
        <v>8870536</v>
      </c>
      <c r="J47" s="2">
        <v>158093</v>
      </c>
      <c r="K47" s="2">
        <v>1114920</v>
      </c>
      <c r="L47" s="2">
        <v>105945</v>
      </c>
      <c r="M47" s="2">
        <v>38902</v>
      </c>
      <c r="N47" s="106">
        <v>10288396</v>
      </c>
    </row>
    <row r="48" spans="1:14" ht="14.45" customHeight="1" x14ac:dyDescent="0.25">
      <c r="A48" s="335" t="s">
        <v>53</v>
      </c>
      <c r="B48" s="335"/>
      <c r="C48" s="3">
        <v>179</v>
      </c>
      <c r="D48" s="2">
        <v>9402</v>
      </c>
      <c r="E48" s="2">
        <v>1066</v>
      </c>
      <c r="F48" s="3">
        <v>61</v>
      </c>
      <c r="G48" s="3">
        <v>27</v>
      </c>
      <c r="H48" s="106">
        <v>10735</v>
      </c>
      <c r="I48" s="2">
        <v>52130</v>
      </c>
      <c r="J48" s="2">
        <v>2738168</v>
      </c>
      <c r="K48" s="2">
        <v>310452</v>
      </c>
      <c r="L48" s="2">
        <v>17764</v>
      </c>
      <c r="M48" s="2">
        <v>7862</v>
      </c>
      <c r="N48" s="106">
        <v>3126376</v>
      </c>
    </row>
    <row r="49" spans="1:14" ht="14.45" customHeight="1" x14ac:dyDescent="0.25">
      <c r="A49" s="335" t="s">
        <v>54</v>
      </c>
      <c r="B49" s="335"/>
      <c r="C49" s="3">
        <v>58</v>
      </c>
      <c r="D49" s="3">
        <v>97</v>
      </c>
      <c r="E49" s="2">
        <v>5674</v>
      </c>
      <c r="F49" s="3">
        <v>14</v>
      </c>
      <c r="G49" s="2">
        <v>6282</v>
      </c>
      <c r="H49" s="106">
        <v>12125</v>
      </c>
      <c r="I49" s="2">
        <v>16004</v>
      </c>
      <c r="J49" s="2">
        <v>26763</v>
      </c>
      <c r="K49" s="2">
        <v>1565469</v>
      </c>
      <c r="L49" s="2">
        <v>3863</v>
      </c>
      <c r="M49" s="2">
        <v>1733219</v>
      </c>
      <c r="N49" s="106">
        <v>3345318</v>
      </c>
    </row>
    <row r="50" spans="1:14" ht="14.45" customHeight="1" x14ac:dyDescent="0.25">
      <c r="A50" s="335" t="s">
        <v>55</v>
      </c>
      <c r="B50" s="335"/>
      <c r="C50" s="2">
        <v>30910</v>
      </c>
      <c r="D50" s="2">
        <v>5368</v>
      </c>
      <c r="E50" s="2">
        <v>7915</v>
      </c>
      <c r="F50" s="3">
        <v>382</v>
      </c>
      <c r="G50" s="2">
        <v>1367</v>
      </c>
      <c r="H50" s="106">
        <v>45942</v>
      </c>
      <c r="I50" s="2">
        <v>8528140</v>
      </c>
      <c r="J50" s="2">
        <v>1481044</v>
      </c>
      <c r="K50" s="2">
        <v>2183768</v>
      </c>
      <c r="L50" s="2">
        <v>105394</v>
      </c>
      <c r="M50" s="2">
        <v>377159</v>
      </c>
      <c r="N50" s="106">
        <v>12675505</v>
      </c>
    </row>
    <row r="51" spans="1:14" ht="14.45" customHeight="1" x14ac:dyDescent="0.25">
      <c r="A51" s="335" t="s">
        <v>56</v>
      </c>
      <c r="B51" s="335"/>
      <c r="C51" s="3">
        <v>593</v>
      </c>
      <c r="D51" s="2">
        <v>9753</v>
      </c>
      <c r="E51" s="2">
        <v>7807</v>
      </c>
      <c r="F51" s="3">
        <v>112</v>
      </c>
      <c r="G51" s="2">
        <v>23553</v>
      </c>
      <c r="H51" s="106">
        <v>41818</v>
      </c>
      <c r="I51" s="2">
        <v>156094</v>
      </c>
      <c r="J51" s="2">
        <v>2567286</v>
      </c>
      <c r="K51" s="2">
        <v>2055042</v>
      </c>
      <c r="L51" s="2">
        <v>29482</v>
      </c>
      <c r="M51" s="2">
        <v>6199872</v>
      </c>
      <c r="N51" s="106">
        <v>11007776</v>
      </c>
    </row>
    <row r="52" spans="1:14" ht="14.45" customHeight="1" x14ac:dyDescent="0.25">
      <c r="A52" s="335" t="s">
        <v>57</v>
      </c>
      <c r="B52" s="335"/>
      <c r="C52" s="3">
        <v>279</v>
      </c>
      <c r="D52" s="3">
        <v>241</v>
      </c>
      <c r="E52" s="2">
        <v>15827</v>
      </c>
      <c r="F52" s="3">
        <v>170</v>
      </c>
      <c r="G52" s="2">
        <v>5912</v>
      </c>
      <c r="H52" s="106">
        <v>22429</v>
      </c>
      <c r="I52" s="2">
        <v>76978</v>
      </c>
      <c r="J52" s="2">
        <v>66494</v>
      </c>
      <c r="K52" s="2">
        <v>4366707</v>
      </c>
      <c r="L52" s="2">
        <v>46904</v>
      </c>
      <c r="M52" s="2">
        <v>1631135</v>
      </c>
      <c r="N52" s="106">
        <v>6188218</v>
      </c>
    </row>
    <row r="53" spans="1:14" x14ac:dyDescent="0.25">
      <c r="A53" s="335" t="s">
        <v>58</v>
      </c>
      <c r="B53" s="335"/>
      <c r="C53" s="2">
        <v>1701</v>
      </c>
      <c r="D53" s="2">
        <v>1679</v>
      </c>
      <c r="E53" s="3">
        <v>598</v>
      </c>
      <c r="F53" s="3">
        <v>133</v>
      </c>
      <c r="G53" s="2">
        <v>21844</v>
      </c>
      <c r="H53" s="106">
        <v>25955</v>
      </c>
      <c r="I53" s="2">
        <v>495385</v>
      </c>
      <c r="J53" s="2">
        <v>488979</v>
      </c>
      <c r="K53" s="2">
        <v>174155</v>
      </c>
      <c r="L53" s="2">
        <v>38733</v>
      </c>
      <c r="M53" s="2">
        <v>6361676</v>
      </c>
      <c r="N53" s="106">
        <v>7558928</v>
      </c>
    </row>
    <row r="54" spans="1:14" ht="14.45" customHeight="1" x14ac:dyDescent="0.25">
      <c r="A54" s="335" t="s">
        <v>59</v>
      </c>
      <c r="B54" s="335"/>
      <c r="C54" s="3">
        <v>386</v>
      </c>
      <c r="D54" s="3">
        <v>252</v>
      </c>
      <c r="E54" s="2">
        <v>10308</v>
      </c>
      <c r="F54" s="2">
        <v>7146</v>
      </c>
      <c r="G54" s="3">
        <v>339</v>
      </c>
      <c r="H54" s="106">
        <v>18431</v>
      </c>
      <c r="I54" s="2">
        <v>106497</v>
      </c>
      <c r="J54" s="2">
        <v>69527</v>
      </c>
      <c r="K54" s="2">
        <v>2843999</v>
      </c>
      <c r="L54" s="2">
        <v>1971597</v>
      </c>
      <c r="M54" s="2">
        <v>93531</v>
      </c>
      <c r="N54" s="106">
        <v>5085151</v>
      </c>
    </row>
    <row r="55" spans="1:14" ht="14.45" customHeight="1" x14ac:dyDescent="0.25">
      <c r="A55" s="335" t="s">
        <v>60</v>
      </c>
      <c r="B55" s="335"/>
      <c r="C55" s="3">
        <v>257</v>
      </c>
      <c r="D55" s="3">
        <v>491</v>
      </c>
      <c r="E55" s="2">
        <v>11433</v>
      </c>
      <c r="F55" s="2">
        <v>4531</v>
      </c>
      <c r="G55" s="3">
        <v>42</v>
      </c>
      <c r="H55" s="106">
        <v>16754</v>
      </c>
      <c r="I55" s="2">
        <v>70908</v>
      </c>
      <c r="J55" s="2">
        <v>135468</v>
      </c>
      <c r="K55" s="2">
        <v>3154392</v>
      </c>
      <c r="L55" s="2">
        <v>1250112</v>
      </c>
      <c r="M55" s="2">
        <v>11589</v>
      </c>
      <c r="N55" s="106">
        <v>4622469</v>
      </c>
    </row>
    <row r="56" spans="1:14" ht="14.45" customHeight="1" x14ac:dyDescent="0.25">
      <c r="A56" s="335" t="s">
        <v>61</v>
      </c>
      <c r="B56" s="335"/>
      <c r="C56" s="3">
        <v>217</v>
      </c>
      <c r="D56" s="2">
        <v>20348</v>
      </c>
      <c r="E56" s="2">
        <v>5834</v>
      </c>
      <c r="F56" s="3">
        <v>88</v>
      </c>
      <c r="G56" s="3">
        <v>38</v>
      </c>
      <c r="H56" s="106">
        <v>26525</v>
      </c>
      <c r="I56" s="2">
        <v>59873</v>
      </c>
      <c r="J56" s="2">
        <v>5614062</v>
      </c>
      <c r="K56" s="2">
        <v>1609615</v>
      </c>
      <c r="L56" s="2">
        <v>24280</v>
      </c>
      <c r="M56" s="2">
        <v>10485</v>
      </c>
      <c r="N56" s="106">
        <v>7318315</v>
      </c>
    </row>
    <row r="57" spans="1:14" ht="14.45" customHeight="1" x14ac:dyDescent="0.25">
      <c r="A57" s="335" t="s">
        <v>62</v>
      </c>
      <c r="B57" s="335"/>
      <c r="C57" s="2">
        <v>3308</v>
      </c>
      <c r="D57" s="2">
        <v>1561</v>
      </c>
      <c r="E57" s="2">
        <v>2052</v>
      </c>
      <c r="F57" s="2">
        <v>1413</v>
      </c>
      <c r="G57" s="3">
        <v>724</v>
      </c>
      <c r="H57" s="106">
        <v>9058</v>
      </c>
      <c r="I57" s="2">
        <v>553717</v>
      </c>
      <c r="J57" s="2">
        <v>261292</v>
      </c>
      <c r="K57" s="2">
        <v>343480</v>
      </c>
      <c r="L57" s="2">
        <v>236518</v>
      </c>
      <c r="M57" s="2">
        <v>121189</v>
      </c>
      <c r="N57" s="106">
        <v>1516196</v>
      </c>
    </row>
    <row r="58" spans="1:14" ht="14.45" customHeight="1" x14ac:dyDescent="0.25">
      <c r="A58" s="335" t="s">
        <v>63</v>
      </c>
      <c r="B58" s="335"/>
      <c r="C58" s="2">
        <v>10347</v>
      </c>
      <c r="D58" s="2">
        <v>1360</v>
      </c>
      <c r="E58" s="2">
        <v>3590</v>
      </c>
      <c r="F58" s="2">
        <v>1168</v>
      </c>
      <c r="G58" s="3">
        <v>759</v>
      </c>
      <c r="H58" s="106">
        <v>17224</v>
      </c>
      <c r="I58" s="2">
        <v>1972061</v>
      </c>
      <c r="J58" s="2">
        <v>259205</v>
      </c>
      <c r="K58" s="2">
        <v>684227</v>
      </c>
      <c r="L58" s="2">
        <v>222612</v>
      </c>
      <c r="M58" s="2">
        <v>144661</v>
      </c>
      <c r="N58" s="106">
        <v>3282766</v>
      </c>
    </row>
    <row r="59" spans="1:14" ht="14.45" customHeight="1" x14ac:dyDescent="0.25">
      <c r="A59" s="335" t="s">
        <v>64</v>
      </c>
      <c r="B59" s="335"/>
      <c r="C59" s="2">
        <v>4045</v>
      </c>
      <c r="D59" s="2">
        <v>12549</v>
      </c>
      <c r="E59" s="2">
        <v>6439</v>
      </c>
      <c r="F59" s="3">
        <v>937</v>
      </c>
      <c r="G59" s="3">
        <v>762</v>
      </c>
      <c r="H59" s="106">
        <v>24732</v>
      </c>
      <c r="I59" s="2">
        <v>770947</v>
      </c>
      <c r="J59" s="2">
        <v>2391744</v>
      </c>
      <c r="K59" s="2">
        <v>1227224</v>
      </c>
      <c r="L59" s="2">
        <v>178585</v>
      </c>
      <c r="M59" s="2">
        <v>145230</v>
      </c>
      <c r="N59" s="106">
        <v>4713730</v>
      </c>
    </row>
    <row r="60" spans="1:14" ht="14.45" customHeight="1" x14ac:dyDescent="0.25">
      <c r="A60" s="335" t="s">
        <v>65</v>
      </c>
      <c r="B60" s="335"/>
      <c r="C60" s="2">
        <v>1536</v>
      </c>
      <c r="D60" s="2">
        <v>1768</v>
      </c>
      <c r="E60" s="3">
        <v>189</v>
      </c>
      <c r="F60" s="3">
        <v>37</v>
      </c>
      <c r="G60" s="2">
        <v>2503</v>
      </c>
      <c r="H60" s="106">
        <v>6033</v>
      </c>
      <c r="I60" s="2">
        <v>257106</v>
      </c>
      <c r="J60" s="2">
        <v>295941</v>
      </c>
      <c r="K60" s="2">
        <v>31635</v>
      </c>
      <c r="L60" s="2">
        <v>6193</v>
      </c>
      <c r="M60" s="2">
        <v>418971</v>
      </c>
      <c r="N60" s="106">
        <v>1009846</v>
      </c>
    </row>
    <row r="61" spans="1:14" ht="14.45" customHeight="1" x14ac:dyDescent="0.25">
      <c r="A61" s="335" t="s">
        <v>66</v>
      </c>
      <c r="B61" s="335"/>
      <c r="C61" s="3">
        <v>12</v>
      </c>
      <c r="D61" s="3">
        <v>16</v>
      </c>
      <c r="E61" s="2">
        <v>1741</v>
      </c>
      <c r="F61" s="3">
        <v>34</v>
      </c>
      <c r="G61" s="2">
        <v>2353</v>
      </c>
      <c r="H61" s="106">
        <v>4156</v>
      </c>
      <c r="I61" s="2">
        <v>2008</v>
      </c>
      <c r="J61" s="2">
        <v>2678</v>
      </c>
      <c r="K61" s="2">
        <v>291421</v>
      </c>
      <c r="L61" s="2">
        <v>5690</v>
      </c>
      <c r="M61" s="2">
        <v>393862</v>
      </c>
      <c r="N61" s="106">
        <v>695659</v>
      </c>
    </row>
    <row r="62" spans="1:14" ht="14.45" customHeight="1" x14ac:dyDescent="0.25">
      <c r="A62" s="335" t="s">
        <v>67</v>
      </c>
      <c r="B62" s="335"/>
      <c r="C62" s="3">
        <v>195</v>
      </c>
      <c r="D62" s="3">
        <v>56</v>
      </c>
      <c r="E62" s="3">
        <v>56</v>
      </c>
      <c r="F62" s="3">
        <v>28</v>
      </c>
      <c r="G62" s="3">
        <v>19</v>
      </c>
      <c r="H62" s="107">
        <v>354</v>
      </c>
      <c r="I62" s="2">
        <v>32641</v>
      </c>
      <c r="J62" s="2">
        <v>9374</v>
      </c>
      <c r="K62" s="2">
        <v>9373</v>
      </c>
      <c r="L62" s="2">
        <v>4686</v>
      </c>
      <c r="M62" s="2">
        <v>3180</v>
      </c>
      <c r="N62" s="106">
        <v>59254</v>
      </c>
    </row>
    <row r="63" spans="1:14" ht="14.45" customHeight="1" x14ac:dyDescent="0.25">
      <c r="A63" s="335" t="s">
        <v>68</v>
      </c>
      <c r="B63" s="335"/>
      <c r="C63" s="3">
        <v>965</v>
      </c>
      <c r="D63" s="2">
        <v>1371</v>
      </c>
      <c r="E63" s="2">
        <v>3059</v>
      </c>
      <c r="F63" s="3">
        <v>758</v>
      </c>
      <c r="G63" s="3">
        <v>193</v>
      </c>
      <c r="H63" s="106">
        <v>6346</v>
      </c>
      <c r="I63" s="2">
        <v>161528</v>
      </c>
      <c r="J63" s="2">
        <v>229487</v>
      </c>
      <c r="K63" s="2">
        <v>512037</v>
      </c>
      <c r="L63" s="2">
        <v>126880</v>
      </c>
      <c r="M63" s="2">
        <v>32307</v>
      </c>
      <c r="N63" s="106">
        <v>1062239</v>
      </c>
    </row>
    <row r="64" spans="1:14" ht="14.45" customHeight="1" x14ac:dyDescent="0.25">
      <c r="A64" s="335" t="s">
        <v>69</v>
      </c>
      <c r="B64" s="335"/>
      <c r="C64" s="2">
        <v>1108</v>
      </c>
      <c r="D64" s="3">
        <v>288</v>
      </c>
      <c r="E64" s="3">
        <v>332</v>
      </c>
      <c r="F64" s="3">
        <v>134</v>
      </c>
      <c r="G64" s="3">
        <v>83</v>
      </c>
      <c r="H64" s="106">
        <v>1945</v>
      </c>
      <c r="I64" s="2">
        <v>211176</v>
      </c>
      <c r="J64" s="2">
        <v>54890</v>
      </c>
      <c r="K64" s="2">
        <v>63277</v>
      </c>
      <c r="L64" s="2">
        <v>25540</v>
      </c>
      <c r="M64" s="2">
        <v>15819</v>
      </c>
      <c r="N64" s="106">
        <v>370702</v>
      </c>
    </row>
    <row r="65" spans="1:14" x14ac:dyDescent="0.25">
      <c r="A65" s="335" t="s">
        <v>70</v>
      </c>
      <c r="B65" s="335"/>
      <c r="C65" s="3">
        <v>41</v>
      </c>
      <c r="D65" s="3">
        <v>6</v>
      </c>
      <c r="E65" s="3">
        <v>4</v>
      </c>
      <c r="F65" s="3">
        <v>5</v>
      </c>
      <c r="G65" s="3">
        <v>9</v>
      </c>
      <c r="H65" s="107">
        <v>65</v>
      </c>
      <c r="I65" s="2">
        <v>11940</v>
      </c>
      <c r="J65" s="2">
        <v>1747</v>
      </c>
      <c r="K65" s="2">
        <v>1164</v>
      </c>
      <c r="L65" s="2">
        <v>1455</v>
      </c>
      <c r="M65" s="2">
        <v>2621</v>
      </c>
      <c r="N65" s="106">
        <v>18927</v>
      </c>
    </row>
    <row r="66" spans="1:14" s="1" customFormat="1" ht="18.75" customHeight="1" x14ac:dyDescent="0.25">
      <c r="A66" s="333" t="s">
        <v>71</v>
      </c>
      <c r="B66" s="333"/>
      <c r="C66" s="106">
        <v>608026</v>
      </c>
      <c r="D66" s="106">
        <v>420316</v>
      </c>
      <c r="E66" s="106">
        <v>462993</v>
      </c>
      <c r="F66" s="106">
        <v>191712</v>
      </c>
      <c r="G66" s="106">
        <v>225251</v>
      </c>
      <c r="H66" s="106">
        <v>1908298</v>
      </c>
      <c r="I66" s="106">
        <v>157804623</v>
      </c>
      <c r="J66" s="106">
        <v>109259388</v>
      </c>
      <c r="K66" s="106">
        <v>121276028</v>
      </c>
      <c r="L66" s="106">
        <v>49416171</v>
      </c>
      <c r="M66" s="106">
        <v>60412934</v>
      </c>
      <c r="N66" s="106">
        <v>498169144</v>
      </c>
    </row>
  </sheetData>
  <mergeCells count="68">
    <mergeCell ref="A5:B5"/>
    <mergeCell ref="A2:N2"/>
    <mergeCell ref="A3:A4"/>
    <mergeCell ref="B3:B4"/>
    <mergeCell ref="C3:H3"/>
    <mergeCell ref="I3:N3"/>
    <mergeCell ref="A17:B17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66:B66"/>
    <mergeCell ref="L1:N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view="pageBreakPreview" zoomScale="91" zoomScaleNormal="100" zoomScaleSheetLayoutView="91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W7" sqref="W7"/>
    </sheetView>
  </sheetViews>
  <sheetFormatPr defaultRowHeight="15" x14ac:dyDescent="0.25"/>
  <cols>
    <col min="1" max="1" width="9.42578125" style="1" customWidth="1"/>
    <col min="2" max="2" width="25.28515625" style="1" customWidth="1"/>
    <col min="3" max="3" width="11.85546875" style="1" customWidth="1"/>
    <col min="4" max="4" width="11.140625" style="1" customWidth="1"/>
    <col min="5" max="5" width="10.5703125" style="1" customWidth="1"/>
    <col min="6" max="6" width="10.42578125" style="1" customWidth="1"/>
    <col min="7" max="7" width="12" style="1" customWidth="1"/>
    <col min="8" max="8" width="11.140625" style="1" customWidth="1"/>
    <col min="9" max="10" width="11" style="1" customWidth="1"/>
    <col min="11" max="12" width="11.140625" style="1" customWidth="1"/>
    <col min="13" max="13" width="11.7109375" style="1" customWidth="1"/>
    <col min="14" max="14" width="11.28515625" style="1" customWidth="1"/>
    <col min="15" max="15" width="11.85546875" style="1" customWidth="1"/>
    <col min="16" max="255" width="9.140625" customWidth="1"/>
    <col min="256" max="256" width="6.5703125" customWidth="1"/>
    <col min="257" max="257" width="7.5703125" customWidth="1"/>
    <col min="258" max="258" width="25.28515625" customWidth="1"/>
    <col min="259" max="259" width="9" customWidth="1"/>
    <col min="260" max="260" width="8.140625" customWidth="1"/>
    <col min="261" max="264" width="9" customWidth="1"/>
    <col min="265" max="265" width="6.140625" customWidth="1"/>
    <col min="266" max="270" width="9" customWidth="1"/>
    <col min="271" max="271" width="8.28515625" customWidth="1"/>
    <col min="272" max="511" width="9.140625" customWidth="1"/>
    <col min="512" max="512" width="6.5703125" customWidth="1"/>
    <col min="513" max="513" width="7.5703125" customWidth="1"/>
    <col min="514" max="514" width="25.28515625" customWidth="1"/>
    <col min="515" max="515" width="9" customWidth="1"/>
    <col min="516" max="516" width="8.140625" customWidth="1"/>
    <col min="517" max="520" width="9" customWidth="1"/>
    <col min="521" max="521" width="6.140625" customWidth="1"/>
    <col min="522" max="526" width="9" customWidth="1"/>
    <col min="527" max="527" width="8.28515625" customWidth="1"/>
    <col min="528" max="767" width="9.140625" customWidth="1"/>
    <col min="768" max="768" width="6.5703125" customWidth="1"/>
    <col min="769" max="769" width="7.5703125" customWidth="1"/>
    <col min="770" max="770" width="25.28515625" customWidth="1"/>
    <col min="771" max="771" width="9" customWidth="1"/>
    <col min="772" max="772" width="8.140625" customWidth="1"/>
    <col min="773" max="776" width="9" customWidth="1"/>
    <col min="777" max="777" width="6.140625" customWidth="1"/>
    <col min="778" max="782" width="9" customWidth="1"/>
    <col min="783" max="783" width="8.28515625" customWidth="1"/>
    <col min="784" max="1023" width="9.140625" customWidth="1"/>
    <col min="1024" max="1024" width="6.5703125" customWidth="1"/>
    <col min="1025" max="1025" width="7.5703125" customWidth="1"/>
    <col min="1026" max="1026" width="25.28515625" customWidth="1"/>
    <col min="1027" max="1027" width="9" customWidth="1"/>
    <col min="1028" max="1028" width="8.140625" customWidth="1"/>
    <col min="1029" max="1032" width="9" customWidth="1"/>
    <col min="1033" max="1033" width="6.140625" customWidth="1"/>
    <col min="1034" max="1038" width="9" customWidth="1"/>
    <col min="1039" max="1039" width="8.28515625" customWidth="1"/>
    <col min="1040" max="1279" width="9.140625" customWidth="1"/>
    <col min="1280" max="1280" width="6.5703125" customWidth="1"/>
    <col min="1281" max="1281" width="7.5703125" customWidth="1"/>
    <col min="1282" max="1282" width="25.28515625" customWidth="1"/>
    <col min="1283" max="1283" width="9" customWidth="1"/>
    <col min="1284" max="1284" width="8.140625" customWidth="1"/>
    <col min="1285" max="1288" width="9" customWidth="1"/>
    <col min="1289" max="1289" width="6.140625" customWidth="1"/>
    <col min="1290" max="1294" width="9" customWidth="1"/>
    <col min="1295" max="1295" width="8.28515625" customWidth="1"/>
    <col min="1296" max="1535" width="9.140625" customWidth="1"/>
    <col min="1536" max="1536" width="6.5703125" customWidth="1"/>
    <col min="1537" max="1537" width="7.5703125" customWidth="1"/>
    <col min="1538" max="1538" width="25.28515625" customWidth="1"/>
    <col min="1539" max="1539" width="9" customWidth="1"/>
    <col min="1540" max="1540" width="8.140625" customWidth="1"/>
    <col min="1541" max="1544" width="9" customWidth="1"/>
    <col min="1545" max="1545" width="6.140625" customWidth="1"/>
    <col min="1546" max="1550" width="9" customWidth="1"/>
    <col min="1551" max="1551" width="8.28515625" customWidth="1"/>
    <col min="1552" max="1791" width="9.140625" customWidth="1"/>
    <col min="1792" max="1792" width="6.5703125" customWidth="1"/>
    <col min="1793" max="1793" width="7.5703125" customWidth="1"/>
    <col min="1794" max="1794" width="25.28515625" customWidth="1"/>
    <col min="1795" max="1795" width="9" customWidth="1"/>
    <col min="1796" max="1796" width="8.140625" customWidth="1"/>
    <col min="1797" max="1800" width="9" customWidth="1"/>
    <col min="1801" max="1801" width="6.140625" customWidth="1"/>
    <col min="1802" max="1806" width="9" customWidth="1"/>
    <col min="1807" max="1807" width="8.28515625" customWidth="1"/>
    <col min="1808" max="2047" width="9.140625" customWidth="1"/>
    <col min="2048" max="2048" width="6.5703125" customWidth="1"/>
    <col min="2049" max="2049" width="7.5703125" customWidth="1"/>
    <col min="2050" max="2050" width="25.28515625" customWidth="1"/>
    <col min="2051" max="2051" width="9" customWidth="1"/>
    <col min="2052" max="2052" width="8.140625" customWidth="1"/>
    <col min="2053" max="2056" width="9" customWidth="1"/>
    <col min="2057" max="2057" width="6.140625" customWidth="1"/>
    <col min="2058" max="2062" width="9" customWidth="1"/>
    <col min="2063" max="2063" width="8.28515625" customWidth="1"/>
    <col min="2064" max="2303" width="9.140625" customWidth="1"/>
    <col min="2304" max="2304" width="6.5703125" customWidth="1"/>
    <col min="2305" max="2305" width="7.5703125" customWidth="1"/>
    <col min="2306" max="2306" width="25.28515625" customWidth="1"/>
    <col min="2307" max="2307" width="9" customWidth="1"/>
    <col min="2308" max="2308" width="8.140625" customWidth="1"/>
    <col min="2309" max="2312" width="9" customWidth="1"/>
    <col min="2313" max="2313" width="6.140625" customWidth="1"/>
    <col min="2314" max="2318" width="9" customWidth="1"/>
    <col min="2319" max="2319" width="8.28515625" customWidth="1"/>
    <col min="2320" max="2559" width="9.140625" customWidth="1"/>
    <col min="2560" max="2560" width="6.5703125" customWidth="1"/>
    <col min="2561" max="2561" width="7.5703125" customWidth="1"/>
    <col min="2562" max="2562" width="25.28515625" customWidth="1"/>
    <col min="2563" max="2563" width="9" customWidth="1"/>
    <col min="2564" max="2564" width="8.140625" customWidth="1"/>
    <col min="2565" max="2568" width="9" customWidth="1"/>
    <col min="2569" max="2569" width="6.140625" customWidth="1"/>
    <col min="2570" max="2574" width="9" customWidth="1"/>
    <col min="2575" max="2575" width="8.28515625" customWidth="1"/>
    <col min="2576" max="2815" width="9.140625" customWidth="1"/>
    <col min="2816" max="2816" width="6.5703125" customWidth="1"/>
    <col min="2817" max="2817" width="7.5703125" customWidth="1"/>
    <col min="2818" max="2818" width="25.28515625" customWidth="1"/>
    <col min="2819" max="2819" width="9" customWidth="1"/>
    <col min="2820" max="2820" width="8.140625" customWidth="1"/>
    <col min="2821" max="2824" width="9" customWidth="1"/>
    <col min="2825" max="2825" width="6.140625" customWidth="1"/>
    <col min="2826" max="2830" width="9" customWidth="1"/>
    <col min="2831" max="2831" width="8.28515625" customWidth="1"/>
    <col min="2832" max="3071" width="9.140625" customWidth="1"/>
    <col min="3072" max="3072" width="6.5703125" customWidth="1"/>
    <col min="3073" max="3073" width="7.5703125" customWidth="1"/>
    <col min="3074" max="3074" width="25.28515625" customWidth="1"/>
    <col min="3075" max="3075" width="9" customWidth="1"/>
    <col min="3076" max="3076" width="8.140625" customWidth="1"/>
    <col min="3077" max="3080" width="9" customWidth="1"/>
    <col min="3081" max="3081" width="6.140625" customWidth="1"/>
    <col min="3082" max="3086" width="9" customWidth="1"/>
    <col min="3087" max="3087" width="8.28515625" customWidth="1"/>
    <col min="3088" max="3327" width="9.140625" customWidth="1"/>
    <col min="3328" max="3328" width="6.5703125" customWidth="1"/>
    <col min="3329" max="3329" width="7.5703125" customWidth="1"/>
    <col min="3330" max="3330" width="25.28515625" customWidth="1"/>
    <col min="3331" max="3331" width="9" customWidth="1"/>
    <col min="3332" max="3332" width="8.140625" customWidth="1"/>
    <col min="3333" max="3336" width="9" customWidth="1"/>
    <col min="3337" max="3337" width="6.140625" customWidth="1"/>
    <col min="3338" max="3342" width="9" customWidth="1"/>
    <col min="3343" max="3343" width="8.28515625" customWidth="1"/>
    <col min="3344" max="3583" width="9.140625" customWidth="1"/>
    <col min="3584" max="3584" width="6.5703125" customWidth="1"/>
    <col min="3585" max="3585" width="7.5703125" customWidth="1"/>
    <col min="3586" max="3586" width="25.28515625" customWidth="1"/>
    <col min="3587" max="3587" width="9" customWidth="1"/>
    <col min="3588" max="3588" width="8.140625" customWidth="1"/>
    <col min="3589" max="3592" width="9" customWidth="1"/>
    <col min="3593" max="3593" width="6.140625" customWidth="1"/>
    <col min="3594" max="3598" width="9" customWidth="1"/>
    <col min="3599" max="3599" width="8.28515625" customWidth="1"/>
    <col min="3600" max="3839" width="9.140625" customWidth="1"/>
    <col min="3840" max="3840" width="6.5703125" customWidth="1"/>
    <col min="3841" max="3841" width="7.5703125" customWidth="1"/>
    <col min="3842" max="3842" width="25.28515625" customWidth="1"/>
    <col min="3843" max="3843" width="9" customWidth="1"/>
    <col min="3844" max="3844" width="8.140625" customWidth="1"/>
    <col min="3845" max="3848" width="9" customWidth="1"/>
    <col min="3849" max="3849" width="6.140625" customWidth="1"/>
    <col min="3850" max="3854" width="9" customWidth="1"/>
    <col min="3855" max="3855" width="8.28515625" customWidth="1"/>
    <col min="3856" max="4095" width="9.140625" customWidth="1"/>
    <col min="4096" max="4096" width="6.5703125" customWidth="1"/>
    <col min="4097" max="4097" width="7.5703125" customWidth="1"/>
    <col min="4098" max="4098" width="25.28515625" customWidth="1"/>
    <col min="4099" max="4099" width="9" customWidth="1"/>
    <col min="4100" max="4100" width="8.140625" customWidth="1"/>
    <col min="4101" max="4104" width="9" customWidth="1"/>
    <col min="4105" max="4105" width="6.140625" customWidth="1"/>
    <col min="4106" max="4110" width="9" customWidth="1"/>
    <col min="4111" max="4111" width="8.28515625" customWidth="1"/>
    <col min="4112" max="4351" width="9.140625" customWidth="1"/>
    <col min="4352" max="4352" width="6.5703125" customWidth="1"/>
    <col min="4353" max="4353" width="7.5703125" customWidth="1"/>
    <col min="4354" max="4354" width="25.28515625" customWidth="1"/>
    <col min="4355" max="4355" width="9" customWidth="1"/>
    <col min="4356" max="4356" width="8.140625" customWidth="1"/>
    <col min="4357" max="4360" width="9" customWidth="1"/>
    <col min="4361" max="4361" width="6.140625" customWidth="1"/>
    <col min="4362" max="4366" width="9" customWidth="1"/>
    <col min="4367" max="4367" width="8.28515625" customWidth="1"/>
    <col min="4368" max="4607" width="9.140625" customWidth="1"/>
    <col min="4608" max="4608" width="6.5703125" customWidth="1"/>
    <col min="4609" max="4609" width="7.5703125" customWidth="1"/>
    <col min="4610" max="4610" width="25.28515625" customWidth="1"/>
    <col min="4611" max="4611" width="9" customWidth="1"/>
    <col min="4612" max="4612" width="8.140625" customWidth="1"/>
    <col min="4613" max="4616" width="9" customWidth="1"/>
    <col min="4617" max="4617" width="6.140625" customWidth="1"/>
    <col min="4618" max="4622" width="9" customWidth="1"/>
    <col min="4623" max="4623" width="8.28515625" customWidth="1"/>
    <col min="4624" max="4863" width="9.140625" customWidth="1"/>
    <col min="4864" max="4864" width="6.5703125" customWidth="1"/>
    <col min="4865" max="4865" width="7.5703125" customWidth="1"/>
    <col min="4866" max="4866" width="25.28515625" customWidth="1"/>
    <col min="4867" max="4867" width="9" customWidth="1"/>
    <col min="4868" max="4868" width="8.140625" customWidth="1"/>
    <col min="4869" max="4872" width="9" customWidth="1"/>
    <col min="4873" max="4873" width="6.140625" customWidth="1"/>
    <col min="4874" max="4878" width="9" customWidth="1"/>
    <col min="4879" max="4879" width="8.28515625" customWidth="1"/>
    <col min="4880" max="5119" width="9.140625" customWidth="1"/>
    <col min="5120" max="5120" width="6.5703125" customWidth="1"/>
    <col min="5121" max="5121" width="7.5703125" customWidth="1"/>
    <col min="5122" max="5122" width="25.28515625" customWidth="1"/>
    <col min="5123" max="5123" width="9" customWidth="1"/>
    <col min="5124" max="5124" width="8.140625" customWidth="1"/>
    <col min="5125" max="5128" width="9" customWidth="1"/>
    <col min="5129" max="5129" width="6.140625" customWidth="1"/>
    <col min="5130" max="5134" width="9" customWidth="1"/>
    <col min="5135" max="5135" width="8.28515625" customWidth="1"/>
    <col min="5136" max="5375" width="9.140625" customWidth="1"/>
    <col min="5376" max="5376" width="6.5703125" customWidth="1"/>
    <col min="5377" max="5377" width="7.5703125" customWidth="1"/>
    <col min="5378" max="5378" width="25.28515625" customWidth="1"/>
    <col min="5379" max="5379" width="9" customWidth="1"/>
    <col min="5380" max="5380" width="8.140625" customWidth="1"/>
    <col min="5381" max="5384" width="9" customWidth="1"/>
    <col min="5385" max="5385" width="6.140625" customWidth="1"/>
    <col min="5386" max="5390" width="9" customWidth="1"/>
    <col min="5391" max="5391" width="8.28515625" customWidth="1"/>
    <col min="5392" max="5631" width="9.140625" customWidth="1"/>
    <col min="5632" max="5632" width="6.5703125" customWidth="1"/>
    <col min="5633" max="5633" width="7.5703125" customWidth="1"/>
    <col min="5634" max="5634" width="25.28515625" customWidth="1"/>
    <col min="5635" max="5635" width="9" customWidth="1"/>
    <col min="5636" max="5636" width="8.140625" customWidth="1"/>
    <col min="5637" max="5640" width="9" customWidth="1"/>
    <col min="5641" max="5641" width="6.140625" customWidth="1"/>
    <col min="5642" max="5646" width="9" customWidth="1"/>
    <col min="5647" max="5647" width="8.28515625" customWidth="1"/>
    <col min="5648" max="5887" width="9.140625" customWidth="1"/>
    <col min="5888" max="5888" width="6.5703125" customWidth="1"/>
    <col min="5889" max="5889" width="7.5703125" customWidth="1"/>
    <col min="5890" max="5890" width="25.28515625" customWidth="1"/>
    <col min="5891" max="5891" width="9" customWidth="1"/>
    <col min="5892" max="5892" width="8.140625" customWidth="1"/>
    <col min="5893" max="5896" width="9" customWidth="1"/>
    <col min="5897" max="5897" width="6.140625" customWidth="1"/>
    <col min="5898" max="5902" width="9" customWidth="1"/>
    <col min="5903" max="5903" width="8.28515625" customWidth="1"/>
    <col min="5904" max="6143" width="9.140625" customWidth="1"/>
    <col min="6144" max="6144" width="6.5703125" customWidth="1"/>
    <col min="6145" max="6145" width="7.5703125" customWidth="1"/>
    <col min="6146" max="6146" width="25.28515625" customWidth="1"/>
    <col min="6147" max="6147" width="9" customWidth="1"/>
    <col min="6148" max="6148" width="8.140625" customWidth="1"/>
    <col min="6149" max="6152" width="9" customWidth="1"/>
    <col min="6153" max="6153" width="6.140625" customWidth="1"/>
    <col min="6154" max="6158" width="9" customWidth="1"/>
    <col min="6159" max="6159" width="8.28515625" customWidth="1"/>
    <col min="6160" max="6399" width="9.140625" customWidth="1"/>
    <col min="6400" max="6400" width="6.5703125" customWidth="1"/>
    <col min="6401" max="6401" width="7.5703125" customWidth="1"/>
    <col min="6402" max="6402" width="25.28515625" customWidth="1"/>
    <col min="6403" max="6403" width="9" customWidth="1"/>
    <col min="6404" max="6404" width="8.140625" customWidth="1"/>
    <col min="6405" max="6408" width="9" customWidth="1"/>
    <col min="6409" max="6409" width="6.140625" customWidth="1"/>
    <col min="6410" max="6414" width="9" customWidth="1"/>
    <col min="6415" max="6415" width="8.28515625" customWidth="1"/>
    <col min="6416" max="6655" width="9.140625" customWidth="1"/>
    <col min="6656" max="6656" width="6.5703125" customWidth="1"/>
    <col min="6657" max="6657" width="7.5703125" customWidth="1"/>
    <col min="6658" max="6658" width="25.28515625" customWidth="1"/>
    <col min="6659" max="6659" width="9" customWidth="1"/>
    <col min="6660" max="6660" width="8.140625" customWidth="1"/>
    <col min="6661" max="6664" width="9" customWidth="1"/>
    <col min="6665" max="6665" width="6.140625" customWidth="1"/>
    <col min="6666" max="6670" width="9" customWidth="1"/>
    <col min="6671" max="6671" width="8.28515625" customWidth="1"/>
    <col min="6672" max="6911" width="9.140625" customWidth="1"/>
    <col min="6912" max="6912" width="6.5703125" customWidth="1"/>
    <col min="6913" max="6913" width="7.5703125" customWidth="1"/>
    <col min="6914" max="6914" width="25.28515625" customWidth="1"/>
    <col min="6915" max="6915" width="9" customWidth="1"/>
    <col min="6916" max="6916" width="8.140625" customWidth="1"/>
    <col min="6917" max="6920" width="9" customWidth="1"/>
    <col min="6921" max="6921" width="6.140625" customWidth="1"/>
    <col min="6922" max="6926" width="9" customWidth="1"/>
    <col min="6927" max="6927" width="8.28515625" customWidth="1"/>
    <col min="6928" max="7167" width="9.140625" customWidth="1"/>
    <col min="7168" max="7168" width="6.5703125" customWidth="1"/>
    <col min="7169" max="7169" width="7.5703125" customWidth="1"/>
    <col min="7170" max="7170" width="25.28515625" customWidth="1"/>
    <col min="7171" max="7171" width="9" customWidth="1"/>
    <col min="7172" max="7172" width="8.140625" customWidth="1"/>
    <col min="7173" max="7176" width="9" customWidth="1"/>
    <col min="7177" max="7177" width="6.140625" customWidth="1"/>
    <col min="7178" max="7182" width="9" customWidth="1"/>
    <col min="7183" max="7183" width="8.28515625" customWidth="1"/>
    <col min="7184" max="7423" width="9.140625" customWidth="1"/>
    <col min="7424" max="7424" width="6.5703125" customWidth="1"/>
    <col min="7425" max="7425" width="7.5703125" customWidth="1"/>
    <col min="7426" max="7426" width="25.28515625" customWidth="1"/>
    <col min="7427" max="7427" width="9" customWidth="1"/>
    <col min="7428" max="7428" width="8.140625" customWidth="1"/>
    <col min="7429" max="7432" width="9" customWidth="1"/>
    <col min="7433" max="7433" width="6.140625" customWidth="1"/>
    <col min="7434" max="7438" width="9" customWidth="1"/>
    <col min="7439" max="7439" width="8.28515625" customWidth="1"/>
    <col min="7440" max="7679" width="9.140625" customWidth="1"/>
    <col min="7680" max="7680" width="6.5703125" customWidth="1"/>
    <col min="7681" max="7681" width="7.5703125" customWidth="1"/>
    <col min="7682" max="7682" width="25.28515625" customWidth="1"/>
    <col min="7683" max="7683" width="9" customWidth="1"/>
    <col min="7684" max="7684" width="8.140625" customWidth="1"/>
    <col min="7685" max="7688" width="9" customWidth="1"/>
    <col min="7689" max="7689" width="6.140625" customWidth="1"/>
    <col min="7690" max="7694" width="9" customWidth="1"/>
    <col min="7695" max="7695" width="8.28515625" customWidth="1"/>
    <col min="7696" max="7935" width="9.140625" customWidth="1"/>
    <col min="7936" max="7936" width="6.5703125" customWidth="1"/>
    <col min="7937" max="7937" width="7.5703125" customWidth="1"/>
    <col min="7938" max="7938" width="25.28515625" customWidth="1"/>
    <col min="7939" max="7939" width="9" customWidth="1"/>
    <col min="7940" max="7940" width="8.140625" customWidth="1"/>
    <col min="7941" max="7944" width="9" customWidth="1"/>
    <col min="7945" max="7945" width="6.140625" customWidth="1"/>
    <col min="7946" max="7950" width="9" customWidth="1"/>
    <col min="7951" max="7951" width="8.28515625" customWidth="1"/>
    <col min="7952" max="8191" width="9.140625" customWidth="1"/>
    <col min="8192" max="8192" width="6.5703125" customWidth="1"/>
    <col min="8193" max="8193" width="7.5703125" customWidth="1"/>
    <col min="8194" max="8194" width="25.28515625" customWidth="1"/>
    <col min="8195" max="8195" width="9" customWidth="1"/>
    <col min="8196" max="8196" width="8.140625" customWidth="1"/>
    <col min="8197" max="8200" width="9" customWidth="1"/>
    <col min="8201" max="8201" width="6.140625" customWidth="1"/>
    <col min="8202" max="8206" width="9" customWidth="1"/>
    <col min="8207" max="8207" width="8.28515625" customWidth="1"/>
    <col min="8208" max="8447" width="9.140625" customWidth="1"/>
    <col min="8448" max="8448" width="6.5703125" customWidth="1"/>
    <col min="8449" max="8449" width="7.5703125" customWidth="1"/>
    <col min="8450" max="8450" width="25.28515625" customWidth="1"/>
    <col min="8451" max="8451" width="9" customWidth="1"/>
    <col min="8452" max="8452" width="8.140625" customWidth="1"/>
    <col min="8453" max="8456" width="9" customWidth="1"/>
    <col min="8457" max="8457" width="6.140625" customWidth="1"/>
    <col min="8458" max="8462" width="9" customWidth="1"/>
    <col min="8463" max="8463" width="8.28515625" customWidth="1"/>
    <col min="8464" max="8703" width="9.140625" customWidth="1"/>
    <col min="8704" max="8704" width="6.5703125" customWidth="1"/>
    <col min="8705" max="8705" width="7.5703125" customWidth="1"/>
    <col min="8706" max="8706" width="25.28515625" customWidth="1"/>
    <col min="8707" max="8707" width="9" customWidth="1"/>
    <col min="8708" max="8708" width="8.140625" customWidth="1"/>
    <col min="8709" max="8712" width="9" customWidth="1"/>
    <col min="8713" max="8713" width="6.140625" customWidth="1"/>
    <col min="8714" max="8718" width="9" customWidth="1"/>
    <col min="8719" max="8719" width="8.28515625" customWidth="1"/>
    <col min="8720" max="8959" width="9.140625" customWidth="1"/>
    <col min="8960" max="8960" width="6.5703125" customWidth="1"/>
    <col min="8961" max="8961" width="7.5703125" customWidth="1"/>
    <col min="8962" max="8962" width="25.28515625" customWidth="1"/>
    <col min="8963" max="8963" width="9" customWidth="1"/>
    <col min="8964" max="8964" width="8.140625" customWidth="1"/>
    <col min="8965" max="8968" width="9" customWidth="1"/>
    <col min="8969" max="8969" width="6.140625" customWidth="1"/>
    <col min="8970" max="8974" width="9" customWidth="1"/>
    <col min="8975" max="8975" width="8.28515625" customWidth="1"/>
    <col min="8976" max="9215" width="9.140625" customWidth="1"/>
    <col min="9216" max="9216" width="6.5703125" customWidth="1"/>
    <col min="9217" max="9217" width="7.5703125" customWidth="1"/>
    <col min="9218" max="9218" width="25.28515625" customWidth="1"/>
    <col min="9219" max="9219" width="9" customWidth="1"/>
    <col min="9220" max="9220" width="8.140625" customWidth="1"/>
    <col min="9221" max="9224" width="9" customWidth="1"/>
    <col min="9225" max="9225" width="6.140625" customWidth="1"/>
    <col min="9226" max="9230" width="9" customWidth="1"/>
    <col min="9231" max="9231" width="8.28515625" customWidth="1"/>
    <col min="9232" max="9471" width="9.140625" customWidth="1"/>
    <col min="9472" max="9472" width="6.5703125" customWidth="1"/>
    <col min="9473" max="9473" width="7.5703125" customWidth="1"/>
    <col min="9474" max="9474" width="25.28515625" customWidth="1"/>
    <col min="9475" max="9475" width="9" customWidth="1"/>
    <col min="9476" max="9476" width="8.140625" customWidth="1"/>
    <col min="9477" max="9480" width="9" customWidth="1"/>
    <col min="9481" max="9481" width="6.140625" customWidth="1"/>
    <col min="9482" max="9486" width="9" customWidth="1"/>
    <col min="9487" max="9487" width="8.28515625" customWidth="1"/>
    <col min="9488" max="9727" width="9.140625" customWidth="1"/>
    <col min="9728" max="9728" width="6.5703125" customWidth="1"/>
    <col min="9729" max="9729" width="7.5703125" customWidth="1"/>
    <col min="9730" max="9730" width="25.28515625" customWidth="1"/>
    <col min="9731" max="9731" width="9" customWidth="1"/>
    <col min="9732" max="9732" width="8.140625" customWidth="1"/>
    <col min="9733" max="9736" width="9" customWidth="1"/>
    <col min="9737" max="9737" width="6.140625" customWidth="1"/>
    <col min="9738" max="9742" width="9" customWidth="1"/>
    <col min="9743" max="9743" width="8.28515625" customWidth="1"/>
    <col min="9744" max="9983" width="9.140625" customWidth="1"/>
    <col min="9984" max="9984" width="6.5703125" customWidth="1"/>
    <col min="9985" max="9985" width="7.5703125" customWidth="1"/>
    <col min="9986" max="9986" width="25.28515625" customWidth="1"/>
    <col min="9987" max="9987" width="9" customWidth="1"/>
    <col min="9988" max="9988" width="8.140625" customWidth="1"/>
    <col min="9989" max="9992" width="9" customWidth="1"/>
    <col min="9993" max="9993" width="6.140625" customWidth="1"/>
    <col min="9994" max="9998" width="9" customWidth="1"/>
    <col min="9999" max="9999" width="8.28515625" customWidth="1"/>
    <col min="10000" max="10239" width="9.140625" customWidth="1"/>
    <col min="10240" max="10240" width="6.5703125" customWidth="1"/>
    <col min="10241" max="10241" width="7.5703125" customWidth="1"/>
    <col min="10242" max="10242" width="25.28515625" customWidth="1"/>
    <col min="10243" max="10243" width="9" customWidth="1"/>
    <col min="10244" max="10244" width="8.140625" customWidth="1"/>
    <col min="10245" max="10248" width="9" customWidth="1"/>
    <col min="10249" max="10249" width="6.140625" customWidth="1"/>
    <col min="10250" max="10254" width="9" customWidth="1"/>
    <col min="10255" max="10255" width="8.28515625" customWidth="1"/>
    <col min="10256" max="10495" width="9.140625" customWidth="1"/>
    <col min="10496" max="10496" width="6.5703125" customWidth="1"/>
    <col min="10497" max="10497" width="7.5703125" customWidth="1"/>
    <col min="10498" max="10498" width="25.28515625" customWidth="1"/>
    <col min="10499" max="10499" width="9" customWidth="1"/>
    <col min="10500" max="10500" width="8.140625" customWidth="1"/>
    <col min="10501" max="10504" width="9" customWidth="1"/>
    <col min="10505" max="10505" width="6.140625" customWidth="1"/>
    <col min="10506" max="10510" width="9" customWidth="1"/>
    <col min="10511" max="10511" width="8.28515625" customWidth="1"/>
    <col min="10512" max="10751" width="9.140625" customWidth="1"/>
    <col min="10752" max="10752" width="6.5703125" customWidth="1"/>
    <col min="10753" max="10753" width="7.5703125" customWidth="1"/>
    <col min="10754" max="10754" width="25.28515625" customWidth="1"/>
    <col min="10755" max="10755" width="9" customWidth="1"/>
    <col min="10756" max="10756" width="8.140625" customWidth="1"/>
    <col min="10757" max="10760" width="9" customWidth="1"/>
    <col min="10761" max="10761" width="6.140625" customWidth="1"/>
    <col min="10762" max="10766" width="9" customWidth="1"/>
    <col min="10767" max="10767" width="8.28515625" customWidth="1"/>
    <col min="10768" max="11007" width="9.140625" customWidth="1"/>
    <col min="11008" max="11008" width="6.5703125" customWidth="1"/>
    <col min="11009" max="11009" width="7.5703125" customWidth="1"/>
    <col min="11010" max="11010" width="25.28515625" customWidth="1"/>
    <col min="11011" max="11011" width="9" customWidth="1"/>
    <col min="11012" max="11012" width="8.140625" customWidth="1"/>
    <col min="11013" max="11016" width="9" customWidth="1"/>
    <col min="11017" max="11017" width="6.140625" customWidth="1"/>
    <col min="11018" max="11022" width="9" customWidth="1"/>
    <col min="11023" max="11023" width="8.28515625" customWidth="1"/>
    <col min="11024" max="11263" width="9.140625" customWidth="1"/>
    <col min="11264" max="11264" width="6.5703125" customWidth="1"/>
    <col min="11265" max="11265" width="7.5703125" customWidth="1"/>
    <col min="11266" max="11266" width="25.28515625" customWidth="1"/>
    <col min="11267" max="11267" width="9" customWidth="1"/>
    <col min="11268" max="11268" width="8.140625" customWidth="1"/>
    <col min="11269" max="11272" width="9" customWidth="1"/>
    <col min="11273" max="11273" width="6.140625" customWidth="1"/>
    <col min="11274" max="11278" width="9" customWidth="1"/>
    <col min="11279" max="11279" width="8.28515625" customWidth="1"/>
    <col min="11280" max="11519" width="9.140625" customWidth="1"/>
    <col min="11520" max="11520" width="6.5703125" customWidth="1"/>
    <col min="11521" max="11521" width="7.5703125" customWidth="1"/>
    <col min="11522" max="11522" width="25.28515625" customWidth="1"/>
    <col min="11523" max="11523" width="9" customWidth="1"/>
    <col min="11524" max="11524" width="8.140625" customWidth="1"/>
    <col min="11525" max="11528" width="9" customWidth="1"/>
    <col min="11529" max="11529" width="6.140625" customWidth="1"/>
    <col min="11530" max="11534" width="9" customWidth="1"/>
    <col min="11535" max="11535" width="8.28515625" customWidth="1"/>
    <col min="11536" max="11775" width="9.140625" customWidth="1"/>
    <col min="11776" max="11776" width="6.5703125" customWidth="1"/>
    <col min="11777" max="11777" width="7.5703125" customWidth="1"/>
    <col min="11778" max="11778" width="25.28515625" customWidth="1"/>
    <col min="11779" max="11779" width="9" customWidth="1"/>
    <col min="11780" max="11780" width="8.140625" customWidth="1"/>
    <col min="11781" max="11784" width="9" customWidth="1"/>
    <col min="11785" max="11785" width="6.140625" customWidth="1"/>
    <col min="11786" max="11790" width="9" customWidth="1"/>
    <col min="11791" max="11791" width="8.28515625" customWidth="1"/>
    <col min="11792" max="12031" width="9.140625" customWidth="1"/>
    <col min="12032" max="12032" width="6.5703125" customWidth="1"/>
    <col min="12033" max="12033" width="7.5703125" customWidth="1"/>
    <col min="12034" max="12034" width="25.28515625" customWidth="1"/>
    <col min="12035" max="12035" width="9" customWidth="1"/>
    <col min="12036" max="12036" width="8.140625" customWidth="1"/>
    <col min="12037" max="12040" width="9" customWidth="1"/>
    <col min="12041" max="12041" width="6.140625" customWidth="1"/>
    <col min="12042" max="12046" width="9" customWidth="1"/>
    <col min="12047" max="12047" width="8.28515625" customWidth="1"/>
    <col min="12048" max="12287" width="9.140625" customWidth="1"/>
    <col min="12288" max="12288" width="6.5703125" customWidth="1"/>
    <col min="12289" max="12289" width="7.5703125" customWidth="1"/>
    <col min="12290" max="12290" width="25.28515625" customWidth="1"/>
    <col min="12291" max="12291" width="9" customWidth="1"/>
    <col min="12292" max="12292" width="8.140625" customWidth="1"/>
    <col min="12293" max="12296" width="9" customWidth="1"/>
    <col min="12297" max="12297" width="6.140625" customWidth="1"/>
    <col min="12298" max="12302" width="9" customWidth="1"/>
    <col min="12303" max="12303" width="8.28515625" customWidth="1"/>
    <col min="12304" max="12543" width="9.140625" customWidth="1"/>
    <col min="12544" max="12544" width="6.5703125" customWidth="1"/>
    <col min="12545" max="12545" width="7.5703125" customWidth="1"/>
    <col min="12546" max="12546" width="25.28515625" customWidth="1"/>
    <col min="12547" max="12547" width="9" customWidth="1"/>
    <col min="12548" max="12548" width="8.140625" customWidth="1"/>
    <col min="12549" max="12552" width="9" customWidth="1"/>
    <col min="12553" max="12553" width="6.140625" customWidth="1"/>
    <col min="12554" max="12558" width="9" customWidth="1"/>
    <col min="12559" max="12559" width="8.28515625" customWidth="1"/>
    <col min="12560" max="12799" width="9.140625" customWidth="1"/>
    <col min="12800" max="12800" width="6.5703125" customWidth="1"/>
    <col min="12801" max="12801" width="7.5703125" customWidth="1"/>
    <col min="12802" max="12802" width="25.28515625" customWidth="1"/>
    <col min="12803" max="12803" width="9" customWidth="1"/>
    <col min="12804" max="12804" width="8.140625" customWidth="1"/>
    <col min="12805" max="12808" width="9" customWidth="1"/>
    <col min="12809" max="12809" width="6.140625" customWidth="1"/>
    <col min="12810" max="12814" width="9" customWidth="1"/>
    <col min="12815" max="12815" width="8.28515625" customWidth="1"/>
    <col min="12816" max="13055" width="9.140625" customWidth="1"/>
    <col min="13056" max="13056" width="6.5703125" customWidth="1"/>
    <col min="13057" max="13057" width="7.5703125" customWidth="1"/>
    <col min="13058" max="13058" width="25.28515625" customWidth="1"/>
    <col min="13059" max="13059" width="9" customWidth="1"/>
    <col min="13060" max="13060" width="8.140625" customWidth="1"/>
    <col min="13061" max="13064" width="9" customWidth="1"/>
    <col min="13065" max="13065" width="6.140625" customWidth="1"/>
    <col min="13066" max="13070" width="9" customWidth="1"/>
    <col min="13071" max="13071" width="8.28515625" customWidth="1"/>
    <col min="13072" max="13311" width="9.140625" customWidth="1"/>
    <col min="13312" max="13312" width="6.5703125" customWidth="1"/>
    <col min="13313" max="13313" width="7.5703125" customWidth="1"/>
    <col min="13314" max="13314" width="25.28515625" customWidth="1"/>
    <col min="13315" max="13315" width="9" customWidth="1"/>
    <col min="13316" max="13316" width="8.140625" customWidth="1"/>
    <col min="13317" max="13320" width="9" customWidth="1"/>
    <col min="13321" max="13321" width="6.140625" customWidth="1"/>
    <col min="13322" max="13326" width="9" customWidth="1"/>
    <col min="13327" max="13327" width="8.28515625" customWidth="1"/>
    <col min="13328" max="13567" width="9.140625" customWidth="1"/>
    <col min="13568" max="13568" width="6.5703125" customWidth="1"/>
    <col min="13569" max="13569" width="7.5703125" customWidth="1"/>
    <col min="13570" max="13570" width="25.28515625" customWidth="1"/>
    <col min="13571" max="13571" width="9" customWidth="1"/>
    <col min="13572" max="13572" width="8.140625" customWidth="1"/>
    <col min="13573" max="13576" width="9" customWidth="1"/>
    <col min="13577" max="13577" width="6.140625" customWidth="1"/>
    <col min="13578" max="13582" width="9" customWidth="1"/>
    <col min="13583" max="13583" width="8.28515625" customWidth="1"/>
    <col min="13584" max="13823" width="9.140625" customWidth="1"/>
    <col min="13824" max="13824" width="6.5703125" customWidth="1"/>
    <col min="13825" max="13825" width="7.5703125" customWidth="1"/>
    <col min="13826" max="13826" width="25.28515625" customWidth="1"/>
    <col min="13827" max="13827" width="9" customWidth="1"/>
    <col min="13828" max="13828" width="8.140625" customWidth="1"/>
    <col min="13829" max="13832" width="9" customWidth="1"/>
    <col min="13833" max="13833" width="6.140625" customWidth="1"/>
    <col min="13834" max="13838" width="9" customWidth="1"/>
    <col min="13839" max="13839" width="8.28515625" customWidth="1"/>
    <col min="13840" max="14079" width="9.140625" customWidth="1"/>
    <col min="14080" max="14080" width="6.5703125" customWidth="1"/>
    <col min="14081" max="14081" width="7.5703125" customWidth="1"/>
    <col min="14082" max="14082" width="25.28515625" customWidth="1"/>
    <col min="14083" max="14083" width="9" customWidth="1"/>
    <col min="14084" max="14084" width="8.140625" customWidth="1"/>
    <col min="14085" max="14088" width="9" customWidth="1"/>
    <col min="14089" max="14089" width="6.140625" customWidth="1"/>
    <col min="14090" max="14094" width="9" customWidth="1"/>
    <col min="14095" max="14095" width="8.28515625" customWidth="1"/>
    <col min="14096" max="14335" width="9.140625" customWidth="1"/>
    <col min="14336" max="14336" width="6.5703125" customWidth="1"/>
    <col min="14337" max="14337" width="7.5703125" customWidth="1"/>
    <col min="14338" max="14338" width="25.28515625" customWidth="1"/>
    <col min="14339" max="14339" width="9" customWidth="1"/>
    <col min="14340" max="14340" width="8.140625" customWidth="1"/>
    <col min="14341" max="14344" width="9" customWidth="1"/>
    <col min="14345" max="14345" width="6.140625" customWidth="1"/>
    <col min="14346" max="14350" width="9" customWidth="1"/>
    <col min="14351" max="14351" width="8.28515625" customWidth="1"/>
    <col min="14352" max="14591" width="9.140625" customWidth="1"/>
    <col min="14592" max="14592" width="6.5703125" customWidth="1"/>
    <col min="14593" max="14593" width="7.5703125" customWidth="1"/>
    <col min="14594" max="14594" width="25.28515625" customWidth="1"/>
    <col min="14595" max="14595" width="9" customWidth="1"/>
    <col min="14596" max="14596" width="8.140625" customWidth="1"/>
    <col min="14597" max="14600" width="9" customWidth="1"/>
    <col min="14601" max="14601" width="6.140625" customWidth="1"/>
    <col min="14602" max="14606" width="9" customWidth="1"/>
    <col min="14607" max="14607" width="8.28515625" customWidth="1"/>
    <col min="14608" max="14847" width="9.140625" customWidth="1"/>
    <col min="14848" max="14848" width="6.5703125" customWidth="1"/>
    <col min="14849" max="14849" width="7.5703125" customWidth="1"/>
    <col min="14850" max="14850" width="25.28515625" customWidth="1"/>
    <col min="14851" max="14851" width="9" customWidth="1"/>
    <col min="14852" max="14852" width="8.140625" customWidth="1"/>
    <col min="14853" max="14856" width="9" customWidth="1"/>
    <col min="14857" max="14857" width="6.140625" customWidth="1"/>
    <col min="14858" max="14862" width="9" customWidth="1"/>
    <col min="14863" max="14863" width="8.28515625" customWidth="1"/>
    <col min="14864" max="15103" width="9.140625" customWidth="1"/>
    <col min="15104" max="15104" width="6.5703125" customWidth="1"/>
    <col min="15105" max="15105" width="7.5703125" customWidth="1"/>
    <col min="15106" max="15106" width="25.28515625" customWidth="1"/>
    <col min="15107" max="15107" width="9" customWidth="1"/>
    <col min="15108" max="15108" width="8.140625" customWidth="1"/>
    <col min="15109" max="15112" width="9" customWidth="1"/>
    <col min="15113" max="15113" width="6.140625" customWidth="1"/>
    <col min="15114" max="15118" width="9" customWidth="1"/>
    <col min="15119" max="15119" width="8.28515625" customWidth="1"/>
    <col min="15120" max="15359" width="9.140625" customWidth="1"/>
    <col min="15360" max="15360" width="6.5703125" customWidth="1"/>
    <col min="15361" max="15361" width="7.5703125" customWidth="1"/>
    <col min="15362" max="15362" width="25.28515625" customWidth="1"/>
    <col min="15363" max="15363" width="9" customWidth="1"/>
    <col min="15364" max="15364" width="8.140625" customWidth="1"/>
    <col min="15365" max="15368" width="9" customWidth="1"/>
    <col min="15369" max="15369" width="6.140625" customWidth="1"/>
    <col min="15370" max="15374" width="9" customWidth="1"/>
    <col min="15375" max="15375" width="8.28515625" customWidth="1"/>
    <col min="15376" max="15615" width="9.140625" customWidth="1"/>
    <col min="15616" max="15616" width="6.5703125" customWidth="1"/>
    <col min="15617" max="15617" width="7.5703125" customWidth="1"/>
    <col min="15618" max="15618" width="25.28515625" customWidth="1"/>
    <col min="15619" max="15619" width="9" customWidth="1"/>
    <col min="15620" max="15620" width="8.140625" customWidth="1"/>
    <col min="15621" max="15624" width="9" customWidth="1"/>
    <col min="15625" max="15625" width="6.140625" customWidth="1"/>
    <col min="15626" max="15630" width="9" customWidth="1"/>
    <col min="15631" max="15631" width="8.28515625" customWidth="1"/>
    <col min="15632" max="15871" width="9.140625" customWidth="1"/>
    <col min="15872" max="15872" width="6.5703125" customWidth="1"/>
    <col min="15873" max="15873" width="7.5703125" customWidth="1"/>
    <col min="15874" max="15874" width="25.28515625" customWidth="1"/>
    <col min="15875" max="15875" width="9" customWidth="1"/>
    <col min="15876" max="15876" width="8.140625" customWidth="1"/>
    <col min="15877" max="15880" width="9" customWidth="1"/>
    <col min="15881" max="15881" width="6.140625" customWidth="1"/>
    <col min="15882" max="15886" width="9" customWidth="1"/>
    <col min="15887" max="15887" width="8.28515625" customWidth="1"/>
    <col min="15888" max="16127" width="9.140625" customWidth="1"/>
    <col min="16128" max="16128" width="6.5703125" customWidth="1"/>
    <col min="16129" max="16129" width="7.5703125" customWidth="1"/>
    <col min="16130" max="16130" width="25.28515625" customWidth="1"/>
    <col min="16131" max="16131" width="9" customWidth="1"/>
    <col min="16132" max="16132" width="8.140625" customWidth="1"/>
    <col min="16133" max="16136" width="9" customWidth="1"/>
    <col min="16137" max="16137" width="6.140625" customWidth="1"/>
    <col min="16138" max="16142" width="9" customWidth="1"/>
    <col min="16143" max="16143" width="8.28515625" customWidth="1"/>
    <col min="16144" max="16383" width="9.140625" customWidth="1"/>
  </cols>
  <sheetData>
    <row r="1" spans="1:15" s="1" customFormat="1" ht="48.75" customHeight="1" x14ac:dyDescent="0.25">
      <c r="L1" s="347" t="s">
        <v>255</v>
      </c>
      <c r="M1" s="347"/>
      <c r="N1" s="347"/>
      <c r="O1" s="347"/>
    </row>
    <row r="2" spans="1:15" s="1" customFormat="1" ht="43.15" customHeight="1" x14ac:dyDescent="0.25">
      <c r="A2" s="348" t="s">
        <v>242</v>
      </c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</row>
    <row r="3" spans="1:15" s="1" customFormat="1" ht="30.2" customHeight="1" x14ac:dyDescent="0.25">
      <c r="A3" s="345" t="s">
        <v>88</v>
      </c>
      <c r="B3" s="349" t="s">
        <v>146</v>
      </c>
      <c r="C3" s="351" t="s">
        <v>243</v>
      </c>
      <c r="D3" s="351"/>
      <c r="E3" s="351"/>
      <c r="F3" s="351"/>
      <c r="G3" s="351"/>
      <c r="H3" s="342" t="s">
        <v>147</v>
      </c>
      <c r="I3" s="352" t="s">
        <v>214</v>
      </c>
      <c r="J3" s="351" t="s">
        <v>244</v>
      </c>
      <c r="K3" s="351"/>
      <c r="L3" s="351"/>
      <c r="M3" s="351"/>
      <c r="N3" s="351"/>
      <c r="O3" s="342" t="s">
        <v>147</v>
      </c>
    </row>
    <row r="4" spans="1:15" s="1" customFormat="1" ht="66.75" customHeight="1" x14ac:dyDescent="0.25">
      <c r="A4" s="346"/>
      <c r="B4" s="350"/>
      <c r="C4" s="71" t="s">
        <v>148</v>
      </c>
      <c r="D4" s="71" t="s">
        <v>149</v>
      </c>
      <c r="E4" s="71" t="s">
        <v>150</v>
      </c>
      <c r="F4" s="71" t="s">
        <v>151</v>
      </c>
      <c r="G4" s="71" t="s">
        <v>215</v>
      </c>
      <c r="H4" s="343"/>
      <c r="I4" s="353"/>
      <c r="J4" s="71" t="s">
        <v>148</v>
      </c>
      <c r="K4" s="71" t="s">
        <v>149</v>
      </c>
      <c r="L4" s="71" t="s">
        <v>150</v>
      </c>
      <c r="M4" s="71" t="s">
        <v>151</v>
      </c>
      <c r="N4" s="71" t="s">
        <v>215</v>
      </c>
      <c r="O4" s="343"/>
    </row>
    <row r="5" spans="1:15" ht="26.25" x14ac:dyDescent="0.25">
      <c r="A5" s="272" t="s">
        <v>153</v>
      </c>
      <c r="B5" s="272" t="s">
        <v>10</v>
      </c>
      <c r="C5" s="273">
        <v>266951</v>
      </c>
      <c r="D5" s="273">
        <v>82548</v>
      </c>
      <c r="E5" s="273">
        <v>140043</v>
      </c>
      <c r="F5" s="273">
        <v>14881</v>
      </c>
      <c r="G5" s="273">
        <v>70152</v>
      </c>
      <c r="H5" s="276">
        <v>574575</v>
      </c>
      <c r="I5" s="279">
        <v>71.56</v>
      </c>
      <c r="J5" s="273">
        <v>191030</v>
      </c>
      <c r="K5" s="273">
        <v>59071</v>
      </c>
      <c r="L5" s="273">
        <v>100215</v>
      </c>
      <c r="M5" s="273">
        <v>10649</v>
      </c>
      <c r="N5" s="273">
        <v>50201</v>
      </c>
      <c r="O5" s="276">
        <v>411166</v>
      </c>
    </row>
    <row r="6" spans="1:15" ht="26.25" x14ac:dyDescent="0.25">
      <c r="A6" s="272" t="s">
        <v>154</v>
      </c>
      <c r="B6" s="272" t="s">
        <v>11</v>
      </c>
      <c r="C6" s="273">
        <v>76901</v>
      </c>
      <c r="D6" s="273">
        <v>22855</v>
      </c>
      <c r="E6" s="273">
        <v>15229</v>
      </c>
      <c r="F6" s="273">
        <v>26195</v>
      </c>
      <c r="G6" s="273">
        <v>33190</v>
      </c>
      <c r="H6" s="276">
        <v>174370</v>
      </c>
      <c r="I6" s="280">
        <v>63.6</v>
      </c>
      <c r="J6" s="273">
        <v>48909</v>
      </c>
      <c r="K6" s="273">
        <v>14536</v>
      </c>
      <c r="L6" s="273">
        <v>9686</v>
      </c>
      <c r="M6" s="273">
        <v>16660</v>
      </c>
      <c r="N6" s="273">
        <v>21109</v>
      </c>
      <c r="O6" s="276">
        <v>110900</v>
      </c>
    </row>
    <row r="7" spans="1:15" x14ac:dyDescent="0.25">
      <c r="A7" s="272" t="s">
        <v>155</v>
      </c>
      <c r="B7" s="272" t="s">
        <v>12</v>
      </c>
      <c r="C7" s="273">
        <v>1494392</v>
      </c>
      <c r="D7" s="273">
        <v>144602</v>
      </c>
      <c r="E7" s="273">
        <v>89169</v>
      </c>
      <c r="F7" s="273">
        <v>58237</v>
      </c>
      <c r="G7" s="273">
        <v>257876</v>
      </c>
      <c r="H7" s="276">
        <v>2044276</v>
      </c>
      <c r="I7" s="279">
        <v>85.76</v>
      </c>
      <c r="J7" s="273">
        <v>1281591</v>
      </c>
      <c r="K7" s="273">
        <v>124011</v>
      </c>
      <c r="L7" s="273">
        <v>76471</v>
      </c>
      <c r="M7" s="273">
        <v>49944</v>
      </c>
      <c r="N7" s="273">
        <v>221154</v>
      </c>
      <c r="O7" s="276">
        <v>1753171</v>
      </c>
    </row>
    <row r="8" spans="1:15" x14ac:dyDescent="0.25">
      <c r="A8" s="272" t="s">
        <v>156</v>
      </c>
      <c r="B8" s="272" t="s">
        <v>13</v>
      </c>
      <c r="C8" s="273">
        <v>1413407</v>
      </c>
      <c r="D8" s="273">
        <v>229401</v>
      </c>
      <c r="E8" s="273">
        <v>177606</v>
      </c>
      <c r="F8" s="273">
        <v>163331</v>
      </c>
      <c r="G8" s="273">
        <v>477584</v>
      </c>
      <c r="H8" s="276">
        <v>2461329</v>
      </c>
      <c r="I8" s="279">
        <v>66.989999999999995</v>
      </c>
      <c r="J8" s="273">
        <v>946841</v>
      </c>
      <c r="K8" s="273">
        <v>153676</v>
      </c>
      <c r="L8" s="273">
        <v>118978</v>
      </c>
      <c r="M8" s="273">
        <v>109415</v>
      </c>
      <c r="N8" s="273">
        <v>319934</v>
      </c>
      <c r="O8" s="276">
        <v>1648844</v>
      </c>
    </row>
    <row r="9" spans="1:15" x14ac:dyDescent="0.25">
      <c r="A9" s="272" t="s">
        <v>157</v>
      </c>
      <c r="B9" s="272" t="s">
        <v>14</v>
      </c>
      <c r="C9" s="273">
        <v>2316058</v>
      </c>
      <c r="D9" s="273">
        <v>519469</v>
      </c>
      <c r="E9" s="273">
        <v>284352</v>
      </c>
      <c r="F9" s="273">
        <v>157374</v>
      </c>
      <c r="G9" s="273">
        <v>301137</v>
      </c>
      <c r="H9" s="276">
        <v>3578390</v>
      </c>
      <c r="I9" s="279">
        <v>91.99</v>
      </c>
      <c r="J9" s="273">
        <v>2130542</v>
      </c>
      <c r="K9" s="273">
        <v>477860</v>
      </c>
      <c r="L9" s="273">
        <v>261575</v>
      </c>
      <c r="M9" s="273">
        <v>144768</v>
      </c>
      <c r="N9" s="273">
        <v>277016</v>
      </c>
      <c r="O9" s="276">
        <v>3291761</v>
      </c>
    </row>
    <row r="10" spans="1:15" x14ac:dyDescent="0.25">
      <c r="A10" s="272" t="s">
        <v>158</v>
      </c>
      <c r="B10" s="272" t="s">
        <v>15</v>
      </c>
      <c r="C10" s="273">
        <v>2095254</v>
      </c>
      <c r="D10" s="273">
        <v>475134</v>
      </c>
      <c r="E10" s="273">
        <v>475329</v>
      </c>
      <c r="F10" s="273">
        <v>104383</v>
      </c>
      <c r="G10" s="273">
        <v>637935</v>
      </c>
      <c r="H10" s="276">
        <v>3788035</v>
      </c>
      <c r="I10" s="279">
        <v>87.73</v>
      </c>
      <c r="J10" s="273">
        <v>1838166</v>
      </c>
      <c r="K10" s="273">
        <v>416835</v>
      </c>
      <c r="L10" s="273">
        <v>417006</v>
      </c>
      <c r="M10" s="273">
        <v>91575</v>
      </c>
      <c r="N10" s="273">
        <v>559660</v>
      </c>
      <c r="O10" s="276">
        <v>3323242</v>
      </c>
    </row>
    <row r="11" spans="1:15" x14ac:dyDescent="0.25">
      <c r="A11" s="272" t="s">
        <v>159</v>
      </c>
      <c r="B11" s="272" t="s">
        <v>16</v>
      </c>
      <c r="C11" s="273">
        <v>1714133</v>
      </c>
      <c r="D11" s="273">
        <v>415596</v>
      </c>
      <c r="E11" s="273">
        <v>196315</v>
      </c>
      <c r="F11" s="273">
        <v>100309</v>
      </c>
      <c r="G11" s="273">
        <v>339426</v>
      </c>
      <c r="H11" s="276">
        <v>2765779</v>
      </c>
      <c r="I11" s="279">
        <v>96.77</v>
      </c>
      <c r="J11" s="273">
        <v>1658767</v>
      </c>
      <c r="K11" s="273">
        <v>402172</v>
      </c>
      <c r="L11" s="273">
        <v>189974</v>
      </c>
      <c r="M11" s="273">
        <v>97069</v>
      </c>
      <c r="N11" s="273">
        <v>328463</v>
      </c>
      <c r="O11" s="276">
        <v>2676445</v>
      </c>
    </row>
    <row r="12" spans="1:15" ht="26.25" x14ac:dyDescent="0.25">
      <c r="A12" s="272" t="s">
        <v>160</v>
      </c>
      <c r="B12" s="272" t="s">
        <v>17</v>
      </c>
      <c r="C12" s="273">
        <v>1741223</v>
      </c>
      <c r="D12" s="273">
        <v>1255720</v>
      </c>
      <c r="E12" s="273">
        <v>486782</v>
      </c>
      <c r="F12" s="273">
        <v>122903</v>
      </c>
      <c r="G12" s="273">
        <v>438621</v>
      </c>
      <c r="H12" s="276">
        <v>4045249</v>
      </c>
      <c r="I12" s="280">
        <v>85.4</v>
      </c>
      <c r="J12" s="273">
        <v>1487004</v>
      </c>
      <c r="K12" s="273">
        <v>1072385</v>
      </c>
      <c r="L12" s="273">
        <v>415712</v>
      </c>
      <c r="M12" s="273">
        <v>104959</v>
      </c>
      <c r="N12" s="273">
        <v>374582</v>
      </c>
      <c r="O12" s="276">
        <v>3454642</v>
      </c>
    </row>
    <row r="13" spans="1:15" x14ac:dyDescent="0.25">
      <c r="A13" s="272" t="s">
        <v>161</v>
      </c>
      <c r="B13" s="272" t="s">
        <v>19</v>
      </c>
      <c r="C13" s="273">
        <v>105183</v>
      </c>
      <c r="D13" s="273">
        <v>335132</v>
      </c>
      <c r="E13" s="273">
        <v>67821</v>
      </c>
      <c r="F13" s="273">
        <v>10184</v>
      </c>
      <c r="G13" s="273">
        <v>180820</v>
      </c>
      <c r="H13" s="276">
        <v>699140</v>
      </c>
      <c r="I13" s="280">
        <v>61.4</v>
      </c>
      <c r="J13" s="273">
        <v>64582</v>
      </c>
      <c r="K13" s="273">
        <v>205771</v>
      </c>
      <c r="L13" s="273">
        <v>41642</v>
      </c>
      <c r="M13" s="273">
        <v>6253</v>
      </c>
      <c r="N13" s="273">
        <v>111023</v>
      </c>
      <c r="O13" s="276">
        <v>429271</v>
      </c>
    </row>
    <row r="14" spans="1:15" x14ac:dyDescent="0.25">
      <c r="A14" s="272" t="s">
        <v>162</v>
      </c>
      <c r="B14" s="272" t="s">
        <v>20</v>
      </c>
      <c r="C14" s="273">
        <v>247495</v>
      </c>
      <c r="D14" s="273">
        <v>444809</v>
      </c>
      <c r="E14" s="273">
        <v>79970</v>
      </c>
      <c r="F14" s="273">
        <v>28809</v>
      </c>
      <c r="G14" s="273">
        <v>244772</v>
      </c>
      <c r="H14" s="276">
        <v>1045855</v>
      </c>
      <c r="I14" s="279">
        <v>86.24</v>
      </c>
      <c r="J14" s="273">
        <v>213440</v>
      </c>
      <c r="K14" s="273">
        <v>383603</v>
      </c>
      <c r="L14" s="273">
        <v>68966</v>
      </c>
      <c r="M14" s="273">
        <v>24845</v>
      </c>
      <c r="N14" s="273">
        <v>211091</v>
      </c>
      <c r="O14" s="276">
        <v>901945</v>
      </c>
    </row>
    <row r="15" spans="1:15" x14ac:dyDescent="0.25">
      <c r="A15" s="272" t="s">
        <v>163</v>
      </c>
      <c r="B15" s="272" t="s">
        <v>21</v>
      </c>
      <c r="C15" s="273">
        <v>117494</v>
      </c>
      <c r="D15" s="273">
        <v>506444</v>
      </c>
      <c r="E15" s="273">
        <v>106515</v>
      </c>
      <c r="F15" s="273">
        <v>14455</v>
      </c>
      <c r="G15" s="273">
        <v>242220</v>
      </c>
      <c r="H15" s="276">
        <v>987128</v>
      </c>
      <c r="I15" s="279">
        <v>79.64</v>
      </c>
      <c r="J15" s="273">
        <v>93572</v>
      </c>
      <c r="K15" s="273">
        <v>403332</v>
      </c>
      <c r="L15" s="273">
        <v>84829</v>
      </c>
      <c r="M15" s="273">
        <v>11512</v>
      </c>
      <c r="N15" s="273">
        <v>192904</v>
      </c>
      <c r="O15" s="276">
        <v>786149</v>
      </c>
    </row>
    <row r="16" spans="1:15" x14ac:dyDescent="0.25">
      <c r="A16" s="272" t="s">
        <v>164</v>
      </c>
      <c r="B16" s="272" t="s">
        <v>22</v>
      </c>
      <c r="C16" s="273">
        <v>446771</v>
      </c>
      <c r="D16" s="273">
        <v>899359</v>
      </c>
      <c r="E16" s="273">
        <v>126534</v>
      </c>
      <c r="F16" s="273">
        <v>24577</v>
      </c>
      <c r="G16" s="273">
        <v>478365</v>
      </c>
      <c r="H16" s="276">
        <v>1975606</v>
      </c>
      <c r="I16" s="279">
        <v>85.32</v>
      </c>
      <c r="J16" s="273">
        <v>381185</v>
      </c>
      <c r="K16" s="273">
        <v>767333</v>
      </c>
      <c r="L16" s="273">
        <v>107959</v>
      </c>
      <c r="M16" s="273">
        <v>20969</v>
      </c>
      <c r="N16" s="273">
        <v>408141</v>
      </c>
      <c r="O16" s="276">
        <v>1685587</v>
      </c>
    </row>
    <row r="17" spans="1:15" x14ac:dyDescent="0.25">
      <c r="A17" s="272" t="s">
        <v>165</v>
      </c>
      <c r="B17" s="272" t="s">
        <v>18</v>
      </c>
      <c r="C17" s="273">
        <v>227163</v>
      </c>
      <c r="D17" s="273">
        <v>1102747</v>
      </c>
      <c r="E17" s="273">
        <v>85791</v>
      </c>
      <c r="F17" s="273">
        <v>27045</v>
      </c>
      <c r="G17" s="273">
        <v>637187</v>
      </c>
      <c r="H17" s="276">
        <v>2079933</v>
      </c>
      <c r="I17" s="279">
        <v>68.41</v>
      </c>
      <c r="J17" s="273">
        <v>155402</v>
      </c>
      <c r="K17" s="273">
        <v>754389</v>
      </c>
      <c r="L17" s="273">
        <v>58690</v>
      </c>
      <c r="M17" s="273">
        <v>18501</v>
      </c>
      <c r="N17" s="273">
        <v>435900</v>
      </c>
      <c r="O17" s="276">
        <v>1422882</v>
      </c>
    </row>
    <row r="18" spans="1:15" ht="26.25" x14ac:dyDescent="0.25">
      <c r="A18" s="272" t="s">
        <v>166</v>
      </c>
      <c r="B18" s="272" t="s">
        <v>24</v>
      </c>
      <c r="C18" s="273">
        <v>31721</v>
      </c>
      <c r="D18" s="273">
        <v>537728</v>
      </c>
      <c r="E18" s="273">
        <v>282435</v>
      </c>
      <c r="F18" s="273">
        <v>2558</v>
      </c>
      <c r="G18" s="273">
        <v>174065</v>
      </c>
      <c r="H18" s="276">
        <v>1028507</v>
      </c>
      <c r="I18" s="279">
        <v>91.74</v>
      </c>
      <c r="J18" s="273">
        <v>29101</v>
      </c>
      <c r="K18" s="273">
        <v>493312</v>
      </c>
      <c r="L18" s="273">
        <v>259106</v>
      </c>
      <c r="M18" s="273">
        <v>2347</v>
      </c>
      <c r="N18" s="273">
        <v>159687</v>
      </c>
      <c r="O18" s="276">
        <v>943553</v>
      </c>
    </row>
    <row r="19" spans="1:15" x14ac:dyDescent="0.25">
      <c r="A19" s="272" t="s">
        <v>167</v>
      </c>
      <c r="B19" s="272" t="s">
        <v>25</v>
      </c>
      <c r="C19" s="273">
        <v>705481</v>
      </c>
      <c r="D19" s="273">
        <v>9000</v>
      </c>
      <c r="E19" s="273">
        <v>36569</v>
      </c>
      <c r="F19" s="277">
        <v>618</v>
      </c>
      <c r="G19" s="273">
        <v>44642</v>
      </c>
      <c r="H19" s="276">
        <v>796310</v>
      </c>
      <c r="I19" s="280">
        <v>87.1</v>
      </c>
      <c r="J19" s="273">
        <v>614474</v>
      </c>
      <c r="K19" s="273">
        <v>7839</v>
      </c>
      <c r="L19" s="273">
        <v>31852</v>
      </c>
      <c r="M19" s="277">
        <v>538</v>
      </c>
      <c r="N19" s="273">
        <v>38883</v>
      </c>
      <c r="O19" s="276">
        <v>693586</v>
      </c>
    </row>
    <row r="20" spans="1:15" x14ac:dyDescent="0.25">
      <c r="A20" s="272" t="s">
        <v>168</v>
      </c>
      <c r="B20" s="272" t="s">
        <v>26</v>
      </c>
      <c r="C20" s="273">
        <v>51732</v>
      </c>
      <c r="D20" s="273">
        <v>393792</v>
      </c>
      <c r="E20" s="273">
        <v>5700</v>
      </c>
      <c r="F20" s="273">
        <v>465409</v>
      </c>
      <c r="G20" s="273">
        <v>118848</v>
      </c>
      <c r="H20" s="276">
        <v>1035481</v>
      </c>
      <c r="I20" s="279">
        <v>65.37</v>
      </c>
      <c r="J20" s="273">
        <v>33817</v>
      </c>
      <c r="K20" s="273">
        <v>257422</v>
      </c>
      <c r="L20" s="273">
        <v>3726</v>
      </c>
      <c r="M20" s="273">
        <v>304238</v>
      </c>
      <c r="N20" s="273">
        <v>77691</v>
      </c>
      <c r="O20" s="276">
        <v>676894</v>
      </c>
    </row>
    <row r="21" spans="1:15" x14ac:dyDescent="0.25">
      <c r="A21" s="272" t="s">
        <v>169</v>
      </c>
      <c r="B21" s="272" t="s">
        <v>27</v>
      </c>
      <c r="C21" s="273">
        <v>120769</v>
      </c>
      <c r="D21" s="273">
        <v>744197</v>
      </c>
      <c r="E21" s="273">
        <v>4874</v>
      </c>
      <c r="F21" s="273">
        <v>664337</v>
      </c>
      <c r="G21" s="273">
        <v>237739</v>
      </c>
      <c r="H21" s="276">
        <v>1771916</v>
      </c>
      <c r="I21" s="279">
        <v>64.739999999999995</v>
      </c>
      <c r="J21" s="273">
        <v>78186</v>
      </c>
      <c r="K21" s="273">
        <v>481793</v>
      </c>
      <c r="L21" s="273">
        <v>3155</v>
      </c>
      <c r="M21" s="273">
        <v>430092</v>
      </c>
      <c r="N21" s="273">
        <v>153912</v>
      </c>
      <c r="O21" s="276">
        <v>1147138</v>
      </c>
    </row>
    <row r="22" spans="1:15" x14ac:dyDescent="0.25">
      <c r="A22" s="272" t="s">
        <v>170</v>
      </c>
      <c r="B22" s="272" t="s">
        <v>29</v>
      </c>
      <c r="C22" s="273">
        <v>1975</v>
      </c>
      <c r="D22" s="273">
        <v>6396</v>
      </c>
      <c r="E22" s="273">
        <v>4202</v>
      </c>
      <c r="F22" s="273">
        <v>500840</v>
      </c>
      <c r="G22" s="273">
        <v>348534</v>
      </c>
      <c r="H22" s="276">
        <v>861947</v>
      </c>
      <c r="I22" s="279">
        <v>83.08</v>
      </c>
      <c r="J22" s="273">
        <v>1641</v>
      </c>
      <c r="K22" s="273">
        <v>5314</v>
      </c>
      <c r="L22" s="273">
        <v>3491</v>
      </c>
      <c r="M22" s="273">
        <v>416098</v>
      </c>
      <c r="N22" s="273">
        <v>289562</v>
      </c>
      <c r="O22" s="276">
        <v>716106</v>
      </c>
    </row>
    <row r="23" spans="1:15" x14ac:dyDescent="0.25">
      <c r="A23" s="272" t="s">
        <v>171</v>
      </c>
      <c r="B23" s="272" t="s">
        <v>30</v>
      </c>
      <c r="C23" s="273">
        <v>8859</v>
      </c>
      <c r="D23" s="273">
        <v>711881</v>
      </c>
      <c r="E23" s="273">
        <v>2508</v>
      </c>
      <c r="F23" s="273">
        <v>1494</v>
      </c>
      <c r="G23" s="273">
        <v>99797</v>
      </c>
      <c r="H23" s="276">
        <v>824539</v>
      </c>
      <c r="I23" s="279">
        <v>70.38</v>
      </c>
      <c r="J23" s="273">
        <v>6235</v>
      </c>
      <c r="K23" s="273">
        <v>501022</v>
      </c>
      <c r="L23" s="273">
        <v>1765</v>
      </c>
      <c r="M23" s="273">
        <v>1051</v>
      </c>
      <c r="N23" s="273">
        <v>70237</v>
      </c>
      <c r="O23" s="276">
        <v>580310</v>
      </c>
    </row>
    <row r="24" spans="1:15" x14ac:dyDescent="0.25">
      <c r="A24" s="272" t="s">
        <v>172</v>
      </c>
      <c r="B24" s="272" t="s">
        <v>31</v>
      </c>
      <c r="C24" s="273">
        <v>12516</v>
      </c>
      <c r="D24" s="273">
        <v>23664</v>
      </c>
      <c r="E24" s="273">
        <v>277952</v>
      </c>
      <c r="F24" s="273">
        <v>33148</v>
      </c>
      <c r="G24" s="273">
        <v>510163</v>
      </c>
      <c r="H24" s="276">
        <v>857443</v>
      </c>
      <c r="I24" s="279">
        <v>63.76</v>
      </c>
      <c r="J24" s="273">
        <v>7980</v>
      </c>
      <c r="K24" s="273">
        <v>15088</v>
      </c>
      <c r="L24" s="273">
        <v>177222</v>
      </c>
      <c r="M24" s="273">
        <v>21135</v>
      </c>
      <c r="N24" s="273">
        <v>325280</v>
      </c>
      <c r="O24" s="276">
        <v>546705</v>
      </c>
    </row>
    <row r="25" spans="1:15" x14ac:dyDescent="0.25">
      <c r="A25" s="272" t="s">
        <v>173</v>
      </c>
      <c r="B25" s="272" t="s">
        <v>32</v>
      </c>
      <c r="C25" s="273">
        <v>14839</v>
      </c>
      <c r="D25" s="273">
        <v>9237</v>
      </c>
      <c r="E25" s="273">
        <v>186071</v>
      </c>
      <c r="F25" s="273">
        <v>4647</v>
      </c>
      <c r="G25" s="273">
        <v>502854</v>
      </c>
      <c r="H25" s="276">
        <v>717648</v>
      </c>
      <c r="I25" s="279">
        <v>58.43</v>
      </c>
      <c r="J25" s="273">
        <v>8670</v>
      </c>
      <c r="K25" s="273">
        <v>5397</v>
      </c>
      <c r="L25" s="273">
        <v>108721</v>
      </c>
      <c r="M25" s="273">
        <v>2715</v>
      </c>
      <c r="N25" s="273">
        <v>293818</v>
      </c>
      <c r="O25" s="276">
        <v>419321</v>
      </c>
    </row>
    <row r="26" spans="1:15" x14ac:dyDescent="0.25">
      <c r="A26" s="272" t="s">
        <v>174</v>
      </c>
      <c r="B26" s="272" t="s">
        <v>33</v>
      </c>
      <c r="C26" s="273">
        <v>3477</v>
      </c>
      <c r="D26" s="273">
        <v>12943</v>
      </c>
      <c r="E26" s="273">
        <v>1231</v>
      </c>
      <c r="F26" s="273">
        <v>564860</v>
      </c>
      <c r="G26" s="273">
        <v>182712</v>
      </c>
      <c r="H26" s="276">
        <v>765223</v>
      </c>
      <c r="I26" s="279">
        <v>73.63</v>
      </c>
      <c r="J26" s="273">
        <v>2560</v>
      </c>
      <c r="K26" s="273">
        <v>9530</v>
      </c>
      <c r="L26" s="277">
        <v>906</v>
      </c>
      <c r="M26" s="273">
        <v>415906</v>
      </c>
      <c r="N26" s="273">
        <v>134531</v>
      </c>
      <c r="O26" s="276">
        <v>563433</v>
      </c>
    </row>
    <row r="27" spans="1:15" x14ac:dyDescent="0.25">
      <c r="A27" s="272" t="s">
        <v>175</v>
      </c>
      <c r="B27" s="272" t="s">
        <v>34</v>
      </c>
      <c r="C27" s="273">
        <v>533964</v>
      </c>
      <c r="D27" s="273">
        <v>12188</v>
      </c>
      <c r="E27" s="273">
        <v>7786</v>
      </c>
      <c r="F27" s="273">
        <v>2457</v>
      </c>
      <c r="G27" s="273">
        <v>13837</v>
      </c>
      <c r="H27" s="276">
        <v>570232</v>
      </c>
      <c r="I27" s="279">
        <v>88.16</v>
      </c>
      <c r="J27" s="273">
        <v>470743</v>
      </c>
      <c r="K27" s="273">
        <v>10745</v>
      </c>
      <c r="L27" s="273">
        <v>6864</v>
      </c>
      <c r="M27" s="273">
        <v>2166</v>
      </c>
      <c r="N27" s="273">
        <v>12199</v>
      </c>
      <c r="O27" s="276">
        <v>502717</v>
      </c>
    </row>
    <row r="28" spans="1:15" x14ac:dyDescent="0.25">
      <c r="A28" s="272" t="s">
        <v>176</v>
      </c>
      <c r="B28" s="272" t="s">
        <v>35</v>
      </c>
      <c r="C28" s="273">
        <v>1597200</v>
      </c>
      <c r="D28" s="273">
        <v>54457</v>
      </c>
      <c r="E28" s="273">
        <v>141064</v>
      </c>
      <c r="F28" s="273">
        <v>2626</v>
      </c>
      <c r="G28" s="273">
        <v>379350</v>
      </c>
      <c r="H28" s="276">
        <v>2174697</v>
      </c>
      <c r="I28" s="279">
        <v>69.23</v>
      </c>
      <c r="J28" s="273">
        <v>1105742</v>
      </c>
      <c r="K28" s="273">
        <v>37701</v>
      </c>
      <c r="L28" s="273">
        <v>97659</v>
      </c>
      <c r="M28" s="273">
        <v>1818</v>
      </c>
      <c r="N28" s="273">
        <v>262624</v>
      </c>
      <c r="O28" s="276">
        <v>1505544</v>
      </c>
    </row>
    <row r="29" spans="1:15" x14ac:dyDescent="0.25">
      <c r="A29" s="272" t="s">
        <v>177</v>
      </c>
      <c r="B29" s="272" t="s">
        <v>36</v>
      </c>
      <c r="C29" s="273">
        <v>9994</v>
      </c>
      <c r="D29" s="273">
        <v>25360</v>
      </c>
      <c r="E29" s="273">
        <v>1330</v>
      </c>
      <c r="F29" s="273">
        <v>258646</v>
      </c>
      <c r="G29" s="273">
        <v>205275</v>
      </c>
      <c r="H29" s="276">
        <v>500605</v>
      </c>
      <c r="I29" s="279">
        <v>88.45</v>
      </c>
      <c r="J29" s="273">
        <v>8840</v>
      </c>
      <c r="K29" s="273">
        <v>22431</v>
      </c>
      <c r="L29" s="273">
        <v>1176</v>
      </c>
      <c r="M29" s="273">
        <v>228772</v>
      </c>
      <c r="N29" s="273">
        <v>181566</v>
      </c>
      <c r="O29" s="276">
        <v>442785</v>
      </c>
    </row>
    <row r="30" spans="1:15" x14ac:dyDescent="0.25">
      <c r="A30" s="272" t="s">
        <v>178</v>
      </c>
      <c r="B30" s="272" t="s">
        <v>37</v>
      </c>
      <c r="C30" s="273">
        <v>10732</v>
      </c>
      <c r="D30" s="273">
        <v>481236</v>
      </c>
      <c r="E30" s="273">
        <v>3712</v>
      </c>
      <c r="F30" s="277">
        <v>483</v>
      </c>
      <c r="G30" s="273">
        <v>99284</v>
      </c>
      <c r="H30" s="276">
        <v>595447</v>
      </c>
      <c r="I30" s="280">
        <v>76.5</v>
      </c>
      <c r="J30" s="273">
        <v>8210</v>
      </c>
      <c r="K30" s="273">
        <v>368146</v>
      </c>
      <c r="L30" s="273">
        <v>2840</v>
      </c>
      <c r="M30" s="277">
        <v>369</v>
      </c>
      <c r="N30" s="273">
        <v>75952</v>
      </c>
      <c r="O30" s="276">
        <v>455517</v>
      </c>
    </row>
    <row r="31" spans="1:15" x14ac:dyDescent="0.25">
      <c r="A31" s="272" t="s">
        <v>179</v>
      </c>
      <c r="B31" s="272" t="s">
        <v>38</v>
      </c>
      <c r="C31" s="273">
        <v>20296</v>
      </c>
      <c r="D31" s="273">
        <v>21378</v>
      </c>
      <c r="E31" s="273">
        <v>374499</v>
      </c>
      <c r="F31" s="273">
        <v>4142</v>
      </c>
      <c r="G31" s="273">
        <v>608206</v>
      </c>
      <c r="H31" s="276">
        <v>1028521</v>
      </c>
      <c r="I31" s="279">
        <v>72.08</v>
      </c>
      <c r="J31" s="273">
        <v>14629</v>
      </c>
      <c r="K31" s="273">
        <v>15409</v>
      </c>
      <c r="L31" s="273">
        <v>269939</v>
      </c>
      <c r="M31" s="273">
        <v>2986</v>
      </c>
      <c r="N31" s="273">
        <v>438395</v>
      </c>
      <c r="O31" s="276">
        <v>741358</v>
      </c>
    </row>
    <row r="32" spans="1:15" x14ac:dyDescent="0.25">
      <c r="A32" s="272" t="s">
        <v>180</v>
      </c>
      <c r="B32" s="272" t="s">
        <v>39</v>
      </c>
      <c r="C32" s="273">
        <v>19207</v>
      </c>
      <c r="D32" s="273">
        <v>598769</v>
      </c>
      <c r="E32" s="273">
        <v>8334</v>
      </c>
      <c r="F32" s="273">
        <v>1202</v>
      </c>
      <c r="G32" s="273">
        <v>91547</v>
      </c>
      <c r="H32" s="276">
        <v>719059</v>
      </c>
      <c r="I32" s="279">
        <v>70.959999999999994</v>
      </c>
      <c r="J32" s="273">
        <v>13629</v>
      </c>
      <c r="K32" s="273">
        <v>424886</v>
      </c>
      <c r="L32" s="273">
        <v>5914</v>
      </c>
      <c r="M32" s="277">
        <v>853</v>
      </c>
      <c r="N32" s="273">
        <v>64962</v>
      </c>
      <c r="O32" s="276">
        <v>510244</v>
      </c>
    </row>
    <row r="33" spans="1:15" ht="26.25" x14ac:dyDescent="0.25">
      <c r="A33" s="272" t="s">
        <v>181</v>
      </c>
      <c r="B33" s="272" t="s">
        <v>40</v>
      </c>
      <c r="C33" s="273">
        <v>4947</v>
      </c>
      <c r="D33" s="273">
        <v>6604</v>
      </c>
      <c r="E33" s="273">
        <v>2047</v>
      </c>
      <c r="F33" s="273">
        <v>366737</v>
      </c>
      <c r="G33" s="273">
        <v>493601</v>
      </c>
      <c r="H33" s="276">
        <v>873936</v>
      </c>
      <c r="I33" s="279">
        <v>66.34</v>
      </c>
      <c r="J33" s="273">
        <v>3282</v>
      </c>
      <c r="K33" s="273">
        <v>4381</v>
      </c>
      <c r="L33" s="273">
        <v>1358</v>
      </c>
      <c r="M33" s="273">
        <v>243293</v>
      </c>
      <c r="N33" s="273">
        <v>327455</v>
      </c>
      <c r="O33" s="276">
        <v>579769</v>
      </c>
    </row>
    <row r="34" spans="1:15" x14ac:dyDescent="0.25">
      <c r="A34" s="272" t="s">
        <v>182</v>
      </c>
      <c r="B34" s="272" t="s">
        <v>41</v>
      </c>
      <c r="C34" s="273">
        <v>542522</v>
      </c>
      <c r="D34" s="273">
        <v>17344</v>
      </c>
      <c r="E34" s="273">
        <v>5873</v>
      </c>
      <c r="F34" s="273">
        <v>1286</v>
      </c>
      <c r="G34" s="273">
        <v>688121</v>
      </c>
      <c r="H34" s="276">
        <v>1255146</v>
      </c>
      <c r="I34" s="279">
        <v>97.71</v>
      </c>
      <c r="J34" s="273">
        <v>530098</v>
      </c>
      <c r="K34" s="273">
        <v>16947</v>
      </c>
      <c r="L34" s="273">
        <v>5739</v>
      </c>
      <c r="M34" s="273">
        <v>1257</v>
      </c>
      <c r="N34" s="273">
        <v>672363</v>
      </c>
      <c r="O34" s="276">
        <v>1226404</v>
      </c>
    </row>
    <row r="35" spans="1:15" x14ac:dyDescent="0.25">
      <c r="A35" s="272" t="s">
        <v>183</v>
      </c>
      <c r="B35" s="272" t="s">
        <v>42</v>
      </c>
      <c r="C35" s="273">
        <v>12807</v>
      </c>
      <c r="D35" s="273">
        <v>47993</v>
      </c>
      <c r="E35" s="273">
        <v>1816</v>
      </c>
      <c r="F35" s="273">
        <v>362476</v>
      </c>
      <c r="G35" s="273">
        <v>217323</v>
      </c>
      <c r="H35" s="276">
        <v>642415</v>
      </c>
      <c r="I35" s="279">
        <v>78.680000000000007</v>
      </c>
      <c r="J35" s="273">
        <v>10077</v>
      </c>
      <c r="K35" s="273">
        <v>37761</v>
      </c>
      <c r="L35" s="273">
        <v>1429</v>
      </c>
      <c r="M35" s="273">
        <v>285196</v>
      </c>
      <c r="N35" s="273">
        <v>170990</v>
      </c>
      <c r="O35" s="276">
        <v>505453</v>
      </c>
    </row>
    <row r="36" spans="1:15" x14ac:dyDescent="0.25">
      <c r="A36" s="272" t="s">
        <v>184</v>
      </c>
      <c r="B36" s="272" t="s">
        <v>43</v>
      </c>
      <c r="C36" s="273">
        <v>2896</v>
      </c>
      <c r="D36" s="273">
        <v>11081</v>
      </c>
      <c r="E36" s="273">
        <v>452550</v>
      </c>
      <c r="F36" s="273">
        <v>2897</v>
      </c>
      <c r="G36" s="273">
        <v>5884</v>
      </c>
      <c r="H36" s="276">
        <v>475308</v>
      </c>
      <c r="I36" s="279">
        <v>72.66</v>
      </c>
      <c r="J36" s="273">
        <v>2104</v>
      </c>
      <c r="K36" s="273">
        <v>8051</v>
      </c>
      <c r="L36" s="273">
        <v>328823</v>
      </c>
      <c r="M36" s="273">
        <v>2105</v>
      </c>
      <c r="N36" s="273">
        <v>4275</v>
      </c>
      <c r="O36" s="276">
        <v>345358</v>
      </c>
    </row>
    <row r="37" spans="1:15" x14ac:dyDescent="0.25">
      <c r="A37" s="272" t="s">
        <v>185</v>
      </c>
      <c r="B37" s="272" t="s">
        <v>44</v>
      </c>
      <c r="C37" s="273">
        <v>22610</v>
      </c>
      <c r="D37" s="273">
        <v>1046733</v>
      </c>
      <c r="E37" s="273">
        <v>14300</v>
      </c>
      <c r="F37" s="273">
        <v>1984</v>
      </c>
      <c r="G37" s="273">
        <v>412816</v>
      </c>
      <c r="H37" s="276">
        <v>1498443</v>
      </c>
      <c r="I37" s="279">
        <v>56.92</v>
      </c>
      <c r="J37" s="273">
        <v>12870</v>
      </c>
      <c r="K37" s="273">
        <v>595800</v>
      </c>
      <c r="L37" s="273">
        <v>8140</v>
      </c>
      <c r="M37" s="273">
        <v>1129</v>
      </c>
      <c r="N37" s="273">
        <v>234975</v>
      </c>
      <c r="O37" s="276">
        <v>852914</v>
      </c>
    </row>
    <row r="38" spans="1:15" x14ac:dyDescent="0.25">
      <c r="A38" s="272" t="s">
        <v>186</v>
      </c>
      <c r="B38" s="272" t="s">
        <v>45</v>
      </c>
      <c r="C38" s="273">
        <v>25389</v>
      </c>
      <c r="D38" s="273">
        <v>13943</v>
      </c>
      <c r="E38" s="273">
        <v>16760</v>
      </c>
      <c r="F38" s="273">
        <v>561495</v>
      </c>
      <c r="G38" s="273">
        <v>900754</v>
      </c>
      <c r="H38" s="276">
        <v>1518341</v>
      </c>
      <c r="I38" s="279">
        <v>63.71</v>
      </c>
      <c r="J38" s="273">
        <v>16175</v>
      </c>
      <c r="K38" s="273">
        <v>8883</v>
      </c>
      <c r="L38" s="273">
        <v>10678</v>
      </c>
      <c r="M38" s="273">
        <v>357728</v>
      </c>
      <c r="N38" s="273">
        <v>573870</v>
      </c>
      <c r="O38" s="276">
        <v>967334</v>
      </c>
    </row>
    <row r="39" spans="1:15" x14ac:dyDescent="0.25">
      <c r="A39" s="272" t="s">
        <v>187</v>
      </c>
      <c r="B39" s="272" t="s">
        <v>46</v>
      </c>
      <c r="C39" s="273">
        <v>714378</v>
      </c>
      <c r="D39" s="273">
        <v>11189</v>
      </c>
      <c r="E39" s="273">
        <v>11473</v>
      </c>
      <c r="F39" s="273">
        <v>3770</v>
      </c>
      <c r="G39" s="273">
        <v>88341</v>
      </c>
      <c r="H39" s="276">
        <v>829151</v>
      </c>
      <c r="I39" s="279">
        <v>79.069999999999993</v>
      </c>
      <c r="J39" s="273">
        <v>564859</v>
      </c>
      <c r="K39" s="273">
        <v>8847</v>
      </c>
      <c r="L39" s="273">
        <v>9072</v>
      </c>
      <c r="M39" s="273">
        <v>2981</v>
      </c>
      <c r="N39" s="273">
        <v>69851</v>
      </c>
      <c r="O39" s="276">
        <v>655610</v>
      </c>
    </row>
    <row r="40" spans="1:15" x14ac:dyDescent="0.25">
      <c r="A40" s="272" t="s">
        <v>188</v>
      </c>
      <c r="B40" s="272" t="s">
        <v>47</v>
      </c>
      <c r="C40" s="273">
        <v>876190</v>
      </c>
      <c r="D40" s="273">
        <v>275322</v>
      </c>
      <c r="E40" s="273">
        <v>976979</v>
      </c>
      <c r="F40" s="273">
        <v>66262</v>
      </c>
      <c r="G40" s="273">
        <v>794230</v>
      </c>
      <c r="H40" s="276">
        <v>2988983</v>
      </c>
      <c r="I40" s="279">
        <v>85.27</v>
      </c>
      <c r="J40" s="273">
        <v>747127</v>
      </c>
      <c r="K40" s="273">
        <v>234767</v>
      </c>
      <c r="L40" s="273">
        <v>833070</v>
      </c>
      <c r="M40" s="273">
        <v>56502</v>
      </c>
      <c r="N40" s="273">
        <v>677240</v>
      </c>
      <c r="O40" s="276">
        <v>2548706</v>
      </c>
    </row>
    <row r="41" spans="1:15" x14ac:dyDescent="0.25">
      <c r="A41" s="272" t="s">
        <v>189</v>
      </c>
      <c r="B41" s="272" t="s">
        <v>48</v>
      </c>
      <c r="C41" s="273">
        <v>10436</v>
      </c>
      <c r="D41" s="273">
        <v>29906</v>
      </c>
      <c r="E41" s="273">
        <v>1789</v>
      </c>
      <c r="F41" s="273">
        <v>147034</v>
      </c>
      <c r="G41" s="273">
        <v>803580</v>
      </c>
      <c r="H41" s="276">
        <v>992745</v>
      </c>
      <c r="I41" s="279">
        <v>72.11</v>
      </c>
      <c r="J41" s="273">
        <v>7525</v>
      </c>
      <c r="K41" s="273">
        <v>21565</v>
      </c>
      <c r="L41" s="273">
        <v>1290</v>
      </c>
      <c r="M41" s="273">
        <v>106026</v>
      </c>
      <c r="N41" s="273">
        <v>579462</v>
      </c>
      <c r="O41" s="276">
        <v>715868</v>
      </c>
    </row>
    <row r="42" spans="1:15" x14ac:dyDescent="0.25">
      <c r="A42" s="272" t="s">
        <v>190</v>
      </c>
      <c r="B42" s="272" t="s">
        <v>49</v>
      </c>
      <c r="C42" s="273">
        <v>19412</v>
      </c>
      <c r="D42" s="273">
        <v>23708</v>
      </c>
      <c r="E42" s="273">
        <v>139510</v>
      </c>
      <c r="F42" s="273">
        <v>3967</v>
      </c>
      <c r="G42" s="273">
        <v>672347</v>
      </c>
      <c r="H42" s="276">
        <v>858944</v>
      </c>
      <c r="I42" s="279">
        <v>83.01</v>
      </c>
      <c r="J42" s="273">
        <v>16114</v>
      </c>
      <c r="K42" s="273">
        <v>19680</v>
      </c>
      <c r="L42" s="273">
        <v>115807</v>
      </c>
      <c r="M42" s="273">
        <v>3293</v>
      </c>
      <c r="N42" s="273">
        <v>558115</v>
      </c>
      <c r="O42" s="276">
        <v>713009</v>
      </c>
    </row>
    <row r="43" spans="1:15" x14ac:dyDescent="0.25">
      <c r="A43" s="272" t="s">
        <v>191</v>
      </c>
      <c r="B43" s="272" t="s">
        <v>50</v>
      </c>
      <c r="C43" s="273">
        <v>5998</v>
      </c>
      <c r="D43" s="273">
        <v>3964</v>
      </c>
      <c r="E43" s="273">
        <v>156231</v>
      </c>
      <c r="F43" s="273">
        <v>1613</v>
      </c>
      <c r="G43" s="273">
        <v>258159</v>
      </c>
      <c r="H43" s="276">
        <v>425965</v>
      </c>
      <c r="I43" s="279">
        <v>94.27</v>
      </c>
      <c r="J43" s="273">
        <v>5654</v>
      </c>
      <c r="K43" s="273">
        <v>3737</v>
      </c>
      <c r="L43" s="273">
        <v>147279</v>
      </c>
      <c r="M43" s="273">
        <v>1521</v>
      </c>
      <c r="N43" s="273">
        <v>243366</v>
      </c>
      <c r="O43" s="276">
        <v>401557</v>
      </c>
    </row>
    <row r="44" spans="1:15" x14ac:dyDescent="0.25">
      <c r="A44" s="272" t="s">
        <v>192</v>
      </c>
      <c r="B44" s="272" t="s">
        <v>51</v>
      </c>
      <c r="C44" s="273">
        <v>56198</v>
      </c>
      <c r="D44" s="273">
        <v>47803</v>
      </c>
      <c r="E44" s="273">
        <v>323328</v>
      </c>
      <c r="F44" s="273">
        <v>6619</v>
      </c>
      <c r="G44" s="273">
        <v>663084</v>
      </c>
      <c r="H44" s="276">
        <v>1097032</v>
      </c>
      <c r="I44" s="279">
        <v>68.69</v>
      </c>
      <c r="J44" s="273">
        <v>38602</v>
      </c>
      <c r="K44" s="273">
        <v>32836</v>
      </c>
      <c r="L44" s="273">
        <v>222094</v>
      </c>
      <c r="M44" s="273">
        <v>4547</v>
      </c>
      <c r="N44" s="273">
        <v>455472</v>
      </c>
      <c r="O44" s="276">
        <v>753551</v>
      </c>
    </row>
    <row r="45" spans="1:15" x14ac:dyDescent="0.25">
      <c r="A45" s="272" t="s">
        <v>193</v>
      </c>
      <c r="B45" s="272" t="s">
        <v>52</v>
      </c>
      <c r="C45" s="273">
        <v>1124197</v>
      </c>
      <c r="D45" s="273">
        <v>19945</v>
      </c>
      <c r="E45" s="273">
        <v>13142</v>
      </c>
      <c r="F45" s="273">
        <v>4959</v>
      </c>
      <c r="G45" s="273">
        <v>141406</v>
      </c>
      <c r="H45" s="276">
        <v>1303649</v>
      </c>
      <c r="I45" s="279">
        <v>89.76</v>
      </c>
      <c r="J45" s="273">
        <v>1009079</v>
      </c>
      <c r="K45" s="273">
        <v>17903</v>
      </c>
      <c r="L45" s="273">
        <v>11796</v>
      </c>
      <c r="M45" s="273">
        <v>4451</v>
      </c>
      <c r="N45" s="273">
        <v>126926</v>
      </c>
      <c r="O45" s="276">
        <v>1170155</v>
      </c>
    </row>
    <row r="46" spans="1:15" x14ac:dyDescent="0.25">
      <c r="A46" s="272" t="s">
        <v>194</v>
      </c>
      <c r="B46" s="272" t="s">
        <v>53</v>
      </c>
      <c r="C46" s="273">
        <v>8225</v>
      </c>
      <c r="D46" s="273">
        <v>435990</v>
      </c>
      <c r="E46" s="273">
        <v>2862</v>
      </c>
      <c r="F46" s="273">
        <v>1241</v>
      </c>
      <c r="G46" s="273">
        <v>49741</v>
      </c>
      <c r="H46" s="276">
        <v>498059</v>
      </c>
      <c r="I46" s="279">
        <v>58.72</v>
      </c>
      <c r="J46" s="273">
        <v>4830</v>
      </c>
      <c r="K46" s="273">
        <v>256013</v>
      </c>
      <c r="L46" s="273">
        <v>1681</v>
      </c>
      <c r="M46" s="277">
        <v>729</v>
      </c>
      <c r="N46" s="273">
        <v>29208</v>
      </c>
      <c r="O46" s="276">
        <v>292461</v>
      </c>
    </row>
    <row r="47" spans="1:15" x14ac:dyDescent="0.25">
      <c r="A47" s="272" t="s">
        <v>195</v>
      </c>
      <c r="B47" s="272" t="s">
        <v>54</v>
      </c>
      <c r="C47" s="273">
        <v>2873</v>
      </c>
      <c r="D47" s="273">
        <v>4861</v>
      </c>
      <c r="E47" s="277">
        <v>741</v>
      </c>
      <c r="F47" s="273">
        <v>305990</v>
      </c>
      <c r="G47" s="273">
        <v>283823</v>
      </c>
      <c r="H47" s="276">
        <v>598288</v>
      </c>
      <c r="I47" s="279">
        <v>60.27</v>
      </c>
      <c r="J47" s="273">
        <v>1732</v>
      </c>
      <c r="K47" s="273">
        <v>2930</v>
      </c>
      <c r="L47" s="277">
        <v>447</v>
      </c>
      <c r="M47" s="273">
        <v>184420</v>
      </c>
      <c r="N47" s="273">
        <v>171060</v>
      </c>
      <c r="O47" s="276">
        <v>360589</v>
      </c>
    </row>
    <row r="48" spans="1:15" x14ac:dyDescent="0.25">
      <c r="A48" s="272" t="s">
        <v>196</v>
      </c>
      <c r="B48" s="272" t="s">
        <v>55</v>
      </c>
      <c r="C48" s="273">
        <v>1924473</v>
      </c>
      <c r="D48" s="273">
        <v>337547</v>
      </c>
      <c r="E48" s="273">
        <v>23945</v>
      </c>
      <c r="F48" s="273">
        <v>86366</v>
      </c>
      <c r="G48" s="273">
        <v>490632</v>
      </c>
      <c r="H48" s="276">
        <v>2862963</v>
      </c>
      <c r="I48" s="279">
        <v>55.26</v>
      </c>
      <c r="J48" s="273">
        <v>1063464</v>
      </c>
      <c r="K48" s="273">
        <v>186528</v>
      </c>
      <c r="L48" s="273">
        <v>13232</v>
      </c>
      <c r="M48" s="273">
        <v>47726</v>
      </c>
      <c r="N48" s="273">
        <v>271123</v>
      </c>
      <c r="O48" s="276">
        <v>1582073</v>
      </c>
    </row>
    <row r="49" spans="1:15" x14ac:dyDescent="0.25">
      <c r="A49" s="272" t="s">
        <v>197</v>
      </c>
      <c r="B49" s="272" t="s">
        <v>56</v>
      </c>
      <c r="C49" s="273">
        <v>21977</v>
      </c>
      <c r="D49" s="273">
        <v>361071</v>
      </c>
      <c r="E49" s="273">
        <v>4008</v>
      </c>
      <c r="F49" s="273">
        <v>860812</v>
      </c>
      <c r="G49" s="273">
        <v>285285</v>
      </c>
      <c r="H49" s="276">
        <v>1533153</v>
      </c>
      <c r="I49" s="279">
        <v>79.17</v>
      </c>
      <c r="J49" s="273">
        <v>17399</v>
      </c>
      <c r="K49" s="273">
        <v>285860</v>
      </c>
      <c r="L49" s="273">
        <v>3173</v>
      </c>
      <c r="M49" s="273">
        <v>681505</v>
      </c>
      <c r="N49" s="273">
        <v>225860</v>
      </c>
      <c r="O49" s="276">
        <v>1213797</v>
      </c>
    </row>
    <row r="50" spans="1:15" x14ac:dyDescent="0.25">
      <c r="A50" s="272" t="s">
        <v>198</v>
      </c>
      <c r="B50" s="272" t="s">
        <v>57</v>
      </c>
      <c r="C50" s="273">
        <v>11652</v>
      </c>
      <c r="D50" s="273">
        <v>10104</v>
      </c>
      <c r="E50" s="273">
        <v>7119</v>
      </c>
      <c r="F50" s="273">
        <v>246058</v>
      </c>
      <c r="G50" s="273">
        <v>675785</v>
      </c>
      <c r="H50" s="276">
        <v>950718</v>
      </c>
      <c r="I50" s="279">
        <v>73.680000000000007</v>
      </c>
      <c r="J50" s="273">
        <v>8585</v>
      </c>
      <c r="K50" s="273">
        <v>7445</v>
      </c>
      <c r="L50" s="273">
        <v>5245</v>
      </c>
      <c r="M50" s="273">
        <v>181296</v>
      </c>
      <c r="N50" s="273">
        <v>497918</v>
      </c>
      <c r="O50" s="276">
        <v>700489</v>
      </c>
    </row>
    <row r="51" spans="1:15" x14ac:dyDescent="0.25">
      <c r="A51" s="272" t="s">
        <v>199</v>
      </c>
      <c r="B51" s="272" t="s">
        <v>58</v>
      </c>
      <c r="C51" s="273">
        <v>82123</v>
      </c>
      <c r="D51" s="273">
        <v>84021</v>
      </c>
      <c r="E51" s="273">
        <v>6134</v>
      </c>
      <c r="F51" s="273">
        <v>1073143</v>
      </c>
      <c r="G51" s="273">
        <v>29176</v>
      </c>
      <c r="H51" s="276">
        <v>1274597</v>
      </c>
      <c r="I51" s="279">
        <v>65.069999999999993</v>
      </c>
      <c r="J51" s="273">
        <v>53437</v>
      </c>
      <c r="K51" s="273">
        <v>54672</v>
      </c>
      <c r="L51" s="273">
        <v>3991</v>
      </c>
      <c r="M51" s="273">
        <v>698294</v>
      </c>
      <c r="N51" s="273">
        <v>18985</v>
      </c>
      <c r="O51" s="276">
        <v>829379</v>
      </c>
    </row>
    <row r="52" spans="1:15" x14ac:dyDescent="0.25">
      <c r="A52" s="272" t="s">
        <v>200</v>
      </c>
      <c r="B52" s="272" t="s">
        <v>59</v>
      </c>
      <c r="C52" s="273">
        <v>19080</v>
      </c>
      <c r="D52" s="273">
        <v>11125</v>
      </c>
      <c r="E52" s="273">
        <v>355056</v>
      </c>
      <c r="F52" s="273">
        <v>16725</v>
      </c>
      <c r="G52" s="273">
        <v>502270</v>
      </c>
      <c r="H52" s="276">
        <v>904256</v>
      </c>
      <c r="I52" s="279">
        <v>68.290000000000006</v>
      </c>
      <c r="J52" s="273">
        <v>13030</v>
      </c>
      <c r="K52" s="273">
        <v>7597</v>
      </c>
      <c r="L52" s="273">
        <v>242468</v>
      </c>
      <c r="M52" s="273">
        <v>11422</v>
      </c>
      <c r="N52" s="273">
        <v>343000</v>
      </c>
      <c r="O52" s="276">
        <v>617517</v>
      </c>
    </row>
    <row r="53" spans="1:15" x14ac:dyDescent="0.25">
      <c r="A53" s="272" t="s">
        <v>201</v>
      </c>
      <c r="B53" s="272" t="s">
        <v>60</v>
      </c>
      <c r="C53" s="273">
        <v>11645</v>
      </c>
      <c r="D53" s="273">
        <v>21521</v>
      </c>
      <c r="E53" s="273">
        <v>208545</v>
      </c>
      <c r="F53" s="273">
        <v>1850</v>
      </c>
      <c r="G53" s="273">
        <v>511837</v>
      </c>
      <c r="H53" s="276">
        <v>755398</v>
      </c>
      <c r="I53" s="279">
        <v>71.67</v>
      </c>
      <c r="J53" s="273">
        <v>8346</v>
      </c>
      <c r="K53" s="273">
        <v>15424</v>
      </c>
      <c r="L53" s="273">
        <v>149464</v>
      </c>
      <c r="M53" s="273">
        <v>1326</v>
      </c>
      <c r="N53" s="273">
        <v>366834</v>
      </c>
      <c r="O53" s="276">
        <v>541394</v>
      </c>
    </row>
    <row r="54" spans="1:15" x14ac:dyDescent="0.25">
      <c r="A54" s="272" t="s">
        <v>202</v>
      </c>
      <c r="B54" s="272" t="s">
        <v>61</v>
      </c>
      <c r="C54" s="273">
        <v>13222</v>
      </c>
      <c r="D54" s="273">
        <v>1289251</v>
      </c>
      <c r="E54" s="273">
        <v>5662</v>
      </c>
      <c r="F54" s="273">
        <v>2312</v>
      </c>
      <c r="G54" s="273">
        <v>364626</v>
      </c>
      <c r="H54" s="276">
        <v>1675073</v>
      </c>
      <c r="I54" s="279">
        <v>47.78</v>
      </c>
      <c r="J54" s="273">
        <v>6317</v>
      </c>
      <c r="K54" s="273">
        <v>616004</v>
      </c>
      <c r="L54" s="273">
        <v>2705</v>
      </c>
      <c r="M54" s="273">
        <v>1105</v>
      </c>
      <c r="N54" s="273">
        <v>174218</v>
      </c>
      <c r="O54" s="276">
        <v>800349</v>
      </c>
    </row>
    <row r="55" spans="1:15" ht="26.25" x14ac:dyDescent="0.25">
      <c r="A55" s="272" t="s">
        <v>203</v>
      </c>
      <c r="B55" s="272" t="s">
        <v>62</v>
      </c>
      <c r="C55" s="273">
        <v>85830</v>
      </c>
      <c r="D55" s="273">
        <v>40811</v>
      </c>
      <c r="E55" s="273">
        <v>37429</v>
      </c>
      <c r="F55" s="273">
        <v>18809</v>
      </c>
      <c r="G55" s="273">
        <v>52681</v>
      </c>
      <c r="H55" s="276">
        <v>235560</v>
      </c>
      <c r="I55" s="279">
        <v>67.64</v>
      </c>
      <c r="J55" s="273">
        <v>58055</v>
      </c>
      <c r="K55" s="273">
        <v>27605</v>
      </c>
      <c r="L55" s="273">
        <v>25317</v>
      </c>
      <c r="M55" s="273">
        <v>12722</v>
      </c>
      <c r="N55" s="273">
        <v>35633</v>
      </c>
      <c r="O55" s="276">
        <v>159332</v>
      </c>
    </row>
    <row r="56" spans="1:15" ht="26.25" x14ac:dyDescent="0.25">
      <c r="A56" s="272" t="s">
        <v>204</v>
      </c>
      <c r="B56" s="272" t="s">
        <v>229</v>
      </c>
      <c r="C56" s="273">
        <v>287429</v>
      </c>
      <c r="D56" s="273">
        <v>38038</v>
      </c>
      <c r="E56" s="273">
        <v>32995</v>
      </c>
      <c r="F56" s="273">
        <v>21360</v>
      </c>
      <c r="G56" s="273">
        <v>100936</v>
      </c>
      <c r="H56" s="276">
        <v>480758</v>
      </c>
      <c r="I56" s="279">
        <v>81.64</v>
      </c>
      <c r="J56" s="273">
        <v>234657</v>
      </c>
      <c r="K56" s="273">
        <v>31054</v>
      </c>
      <c r="L56" s="273">
        <v>26937</v>
      </c>
      <c r="M56" s="273">
        <v>17438</v>
      </c>
      <c r="N56" s="273">
        <v>82404</v>
      </c>
      <c r="O56" s="276">
        <v>392490</v>
      </c>
    </row>
    <row r="57" spans="1:15" ht="26.25" x14ac:dyDescent="0.25">
      <c r="A57" s="272" t="s">
        <v>205</v>
      </c>
      <c r="B57" s="272" t="s">
        <v>230</v>
      </c>
      <c r="C57" s="273">
        <v>148768</v>
      </c>
      <c r="D57" s="273">
        <v>459446</v>
      </c>
      <c r="E57" s="273">
        <v>34745</v>
      </c>
      <c r="F57" s="273">
        <v>28079</v>
      </c>
      <c r="G57" s="273">
        <v>236117</v>
      </c>
      <c r="H57" s="276">
        <v>907155</v>
      </c>
      <c r="I57" s="279">
        <v>70.040000000000006</v>
      </c>
      <c r="J57" s="273">
        <v>104197</v>
      </c>
      <c r="K57" s="273">
        <v>321796</v>
      </c>
      <c r="L57" s="273">
        <v>24335</v>
      </c>
      <c r="M57" s="273">
        <v>19667</v>
      </c>
      <c r="N57" s="273">
        <v>165376</v>
      </c>
      <c r="O57" s="276">
        <v>635371</v>
      </c>
    </row>
    <row r="58" spans="1:15" ht="39" x14ac:dyDescent="0.25">
      <c r="A58" s="272" t="s">
        <v>206</v>
      </c>
      <c r="B58" s="272" t="s">
        <v>231</v>
      </c>
      <c r="C58" s="273">
        <v>59918</v>
      </c>
      <c r="D58" s="273">
        <v>68915</v>
      </c>
      <c r="E58" s="273">
        <v>1496</v>
      </c>
      <c r="F58" s="273">
        <v>98289</v>
      </c>
      <c r="G58" s="273">
        <v>7057</v>
      </c>
      <c r="H58" s="276">
        <v>235675</v>
      </c>
      <c r="I58" s="279">
        <v>45.92</v>
      </c>
      <c r="J58" s="273">
        <v>27514</v>
      </c>
      <c r="K58" s="273">
        <v>31646</v>
      </c>
      <c r="L58" s="277">
        <v>687</v>
      </c>
      <c r="M58" s="273">
        <v>45134</v>
      </c>
      <c r="N58" s="273">
        <v>3241</v>
      </c>
      <c r="O58" s="276">
        <v>108222</v>
      </c>
    </row>
    <row r="59" spans="1:15" ht="39" x14ac:dyDescent="0.25">
      <c r="A59" s="272" t="s">
        <v>207</v>
      </c>
      <c r="B59" s="272" t="s">
        <v>232</v>
      </c>
      <c r="C59" s="277">
        <v>272</v>
      </c>
      <c r="D59" s="277">
        <v>425</v>
      </c>
      <c r="E59" s="277">
        <v>845</v>
      </c>
      <c r="F59" s="273">
        <v>57768</v>
      </c>
      <c r="G59" s="273">
        <v>42493</v>
      </c>
      <c r="H59" s="276">
        <v>101803</v>
      </c>
      <c r="I59" s="280">
        <v>80.2</v>
      </c>
      <c r="J59" s="277">
        <v>218</v>
      </c>
      <c r="K59" s="277">
        <v>341</v>
      </c>
      <c r="L59" s="277">
        <v>678</v>
      </c>
      <c r="M59" s="273">
        <v>46330</v>
      </c>
      <c r="N59" s="273">
        <v>34079</v>
      </c>
      <c r="O59" s="276">
        <v>81646</v>
      </c>
    </row>
    <row r="60" spans="1:15" ht="26.25" x14ac:dyDescent="0.25">
      <c r="A60" s="272" t="s">
        <v>208</v>
      </c>
      <c r="B60" s="272" t="s">
        <v>67</v>
      </c>
      <c r="C60" s="273">
        <v>13618</v>
      </c>
      <c r="D60" s="273">
        <v>4020</v>
      </c>
      <c r="E60" s="273">
        <v>2014</v>
      </c>
      <c r="F60" s="273">
        <v>1380</v>
      </c>
      <c r="G60" s="273">
        <v>4057</v>
      </c>
      <c r="H60" s="276">
        <v>25089</v>
      </c>
      <c r="I60" s="279">
        <v>22.64</v>
      </c>
      <c r="J60" s="273">
        <v>3083</v>
      </c>
      <c r="K60" s="277">
        <v>910</v>
      </c>
      <c r="L60" s="277">
        <v>456</v>
      </c>
      <c r="M60" s="277">
        <v>312</v>
      </c>
      <c r="N60" s="277">
        <v>919</v>
      </c>
      <c r="O60" s="276">
        <v>5680</v>
      </c>
    </row>
    <row r="61" spans="1:15" ht="26.25" x14ac:dyDescent="0.25">
      <c r="A61" s="272" t="s">
        <v>209</v>
      </c>
      <c r="B61" s="272" t="s">
        <v>68</v>
      </c>
      <c r="C61" s="273">
        <v>37705</v>
      </c>
      <c r="D61" s="273">
        <v>55599</v>
      </c>
      <c r="E61" s="273">
        <v>30767</v>
      </c>
      <c r="F61" s="273">
        <v>7023</v>
      </c>
      <c r="G61" s="273">
        <v>123280</v>
      </c>
      <c r="H61" s="276">
        <v>254374</v>
      </c>
      <c r="I61" s="281">
        <v>45</v>
      </c>
      <c r="J61" s="273">
        <v>16967</v>
      </c>
      <c r="K61" s="273">
        <v>25020</v>
      </c>
      <c r="L61" s="273">
        <v>13845</v>
      </c>
      <c r="M61" s="273">
        <v>3160</v>
      </c>
      <c r="N61" s="273">
        <v>55476</v>
      </c>
      <c r="O61" s="276">
        <v>114468</v>
      </c>
    </row>
    <row r="62" spans="1:15" ht="39" x14ac:dyDescent="0.25">
      <c r="A62" s="272" t="s">
        <v>210</v>
      </c>
      <c r="B62" s="272" t="s">
        <v>69</v>
      </c>
      <c r="C62" s="273">
        <v>97283</v>
      </c>
      <c r="D62" s="273">
        <v>25253</v>
      </c>
      <c r="E62" s="273">
        <v>11802</v>
      </c>
      <c r="F62" s="273">
        <v>7175</v>
      </c>
      <c r="G62" s="273">
        <v>29452</v>
      </c>
      <c r="H62" s="276">
        <v>170965</v>
      </c>
      <c r="I62" s="279">
        <v>28.51</v>
      </c>
      <c r="J62" s="273">
        <v>27735</v>
      </c>
      <c r="K62" s="273">
        <v>7200</v>
      </c>
      <c r="L62" s="273">
        <v>3365</v>
      </c>
      <c r="M62" s="273">
        <v>2046</v>
      </c>
      <c r="N62" s="273">
        <v>8397</v>
      </c>
      <c r="O62" s="276">
        <v>48743</v>
      </c>
    </row>
    <row r="63" spans="1:15" x14ac:dyDescent="0.25">
      <c r="A63" s="272" t="s">
        <v>211</v>
      </c>
      <c r="B63" s="272" t="s">
        <v>70</v>
      </c>
      <c r="C63" s="273">
        <v>2305</v>
      </c>
      <c r="D63" s="277">
        <v>329</v>
      </c>
      <c r="E63" s="277">
        <v>264</v>
      </c>
      <c r="F63" s="277">
        <v>439</v>
      </c>
      <c r="G63" s="277">
        <v>220</v>
      </c>
      <c r="H63" s="276">
        <v>3557</v>
      </c>
      <c r="I63" s="279">
        <v>68.36</v>
      </c>
      <c r="J63" s="273">
        <v>1576</v>
      </c>
      <c r="K63" s="277">
        <v>225</v>
      </c>
      <c r="L63" s="277">
        <v>180</v>
      </c>
      <c r="M63" s="277">
        <v>300</v>
      </c>
      <c r="N63" s="277">
        <v>150</v>
      </c>
      <c r="O63" s="276">
        <v>2431</v>
      </c>
    </row>
    <row r="64" spans="1:15" ht="39" x14ac:dyDescent="0.25">
      <c r="A64" s="272" t="s">
        <v>212</v>
      </c>
      <c r="B64" s="272" t="s">
        <v>23</v>
      </c>
      <c r="C64" s="273">
        <v>32075</v>
      </c>
      <c r="D64" s="273">
        <v>701267</v>
      </c>
      <c r="E64" s="273">
        <v>656008</v>
      </c>
      <c r="F64" s="273">
        <v>5309</v>
      </c>
      <c r="G64" s="273">
        <v>480796</v>
      </c>
      <c r="H64" s="276">
        <v>1875455</v>
      </c>
      <c r="I64" s="279">
        <v>65.92</v>
      </c>
      <c r="J64" s="273">
        <v>21144</v>
      </c>
      <c r="K64" s="273">
        <v>462275</v>
      </c>
      <c r="L64" s="273">
        <v>432440</v>
      </c>
      <c r="M64" s="273">
        <v>3500</v>
      </c>
      <c r="N64" s="273">
        <v>316941</v>
      </c>
      <c r="O64" s="276">
        <v>1236300</v>
      </c>
    </row>
    <row r="65" spans="1:15" ht="39" x14ac:dyDescent="0.25">
      <c r="A65" s="272" t="s">
        <v>213</v>
      </c>
      <c r="B65" s="272" t="s">
        <v>28</v>
      </c>
      <c r="C65" s="273">
        <v>1287877</v>
      </c>
      <c r="D65" s="273">
        <v>1649884</v>
      </c>
      <c r="E65" s="273">
        <v>50554</v>
      </c>
      <c r="F65" s="273">
        <v>2063372</v>
      </c>
      <c r="G65" s="273">
        <v>251682</v>
      </c>
      <c r="H65" s="276">
        <v>5303369</v>
      </c>
      <c r="I65" s="279">
        <v>59.98</v>
      </c>
      <c r="J65" s="273">
        <v>772469</v>
      </c>
      <c r="K65" s="273">
        <v>989600</v>
      </c>
      <c r="L65" s="273">
        <v>30322</v>
      </c>
      <c r="M65" s="273">
        <v>1237611</v>
      </c>
      <c r="N65" s="273">
        <v>150959</v>
      </c>
      <c r="O65" s="276">
        <v>3180961</v>
      </c>
    </row>
    <row r="66" spans="1:15" s="72" customFormat="1" ht="12.75" x14ac:dyDescent="0.2">
      <c r="A66" s="344"/>
      <c r="B66" s="344"/>
      <c r="C66" s="278">
        <v>22971517</v>
      </c>
      <c r="D66" s="278">
        <v>17231055</v>
      </c>
      <c r="E66" s="278">
        <v>7258512</v>
      </c>
      <c r="F66" s="278">
        <v>9794749</v>
      </c>
      <c r="G66" s="278">
        <v>18617730</v>
      </c>
      <c r="H66" s="276">
        <v>75873563</v>
      </c>
      <c r="I66" s="282">
        <f>O66/H66*100</f>
        <v>74.7040125161909</v>
      </c>
      <c r="J66" s="278">
        <v>18303809</v>
      </c>
      <c r="K66" s="278">
        <v>12232312</v>
      </c>
      <c r="L66" s="278">
        <v>5603582</v>
      </c>
      <c r="M66" s="278">
        <v>6804275</v>
      </c>
      <c r="N66" s="278">
        <v>13736618</v>
      </c>
      <c r="O66" s="276">
        <v>56680596</v>
      </c>
    </row>
  </sheetData>
  <autoFilter ref="A4:O66"/>
  <mergeCells count="10">
    <mergeCell ref="O3:O4"/>
    <mergeCell ref="A66:B66"/>
    <mergeCell ref="A3:A4"/>
    <mergeCell ref="H3:H4"/>
    <mergeCell ref="L1:O1"/>
    <mergeCell ref="A2:O2"/>
    <mergeCell ref="B3:B4"/>
    <mergeCell ref="C3:G3"/>
    <mergeCell ref="I3:I4"/>
    <mergeCell ref="J3:N3"/>
  </mergeCells>
  <pageMargins left="0.7" right="0.7" top="0.75" bottom="0.75" header="0.3" footer="0.3"/>
  <pageSetup paperSize="9" scale="7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view="pageBreakPreview" zoomScale="89" zoomScaleNormal="100" zoomScaleSheetLayoutView="89" workbookViewId="0">
      <pane xSplit="2" ySplit="4" topLeftCell="C57" activePane="bottomRight" state="frozen"/>
      <selection pane="topRight" activeCell="C1" sqref="C1"/>
      <selection pane="bottomLeft" activeCell="A5" sqref="A5"/>
      <selection pane="bottomRight" activeCell="U72" sqref="U72"/>
    </sheetView>
  </sheetViews>
  <sheetFormatPr defaultRowHeight="15" x14ac:dyDescent="0.25"/>
  <cols>
    <col min="1" max="1" width="9" style="1" customWidth="1"/>
    <col min="2" max="2" width="27.5703125" style="1" customWidth="1"/>
    <col min="3" max="3" width="10.28515625" style="1" customWidth="1"/>
    <col min="4" max="4" width="10.140625" style="1" customWidth="1"/>
    <col min="5" max="5" width="9.5703125" style="1" customWidth="1"/>
    <col min="6" max="6" width="10" style="1" customWidth="1"/>
    <col min="7" max="7" width="10.28515625" style="1" customWidth="1"/>
    <col min="8" max="8" width="11.140625" style="1" customWidth="1"/>
    <col min="9" max="9" width="10.7109375" style="1" customWidth="1"/>
    <col min="10" max="10" width="11.7109375" style="1" customWidth="1"/>
    <col min="11" max="11" width="10.42578125" style="1" customWidth="1"/>
    <col min="12" max="12" width="10.7109375" style="1" customWidth="1"/>
    <col min="13" max="13" width="12.140625" style="1" customWidth="1"/>
    <col min="14" max="14" width="10.85546875" style="1" customWidth="1"/>
    <col min="15" max="15" width="11.7109375" style="1" customWidth="1"/>
    <col min="16" max="16" width="11.28515625" style="1" customWidth="1"/>
    <col min="17" max="17" width="9.85546875" style="1" customWidth="1"/>
    <col min="18" max="18" width="10" style="1" customWidth="1"/>
    <col min="19" max="19" width="11.5703125" style="1" customWidth="1"/>
    <col min="20" max="20" width="12.42578125" style="1" customWidth="1"/>
    <col min="21" max="255" width="9.140625" customWidth="1"/>
    <col min="256" max="257" width="9" customWidth="1"/>
    <col min="258" max="258" width="27.5703125" customWidth="1"/>
    <col min="259" max="276" width="9" customWidth="1"/>
    <col min="277" max="511" width="9.140625" customWidth="1"/>
    <col min="512" max="513" width="9" customWidth="1"/>
    <col min="514" max="514" width="27.5703125" customWidth="1"/>
    <col min="515" max="532" width="9" customWidth="1"/>
    <col min="533" max="767" width="9.140625" customWidth="1"/>
    <col min="768" max="769" width="9" customWidth="1"/>
    <col min="770" max="770" width="27.5703125" customWidth="1"/>
    <col min="771" max="788" width="9" customWidth="1"/>
    <col min="789" max="1023" width="9.140625" customWidth="1"/>
    <col min="1024" max="1025" width="9" customWidth="1"/>
    <col min="1026" max="1026" width="27.5703125" customWidth="1"/>
    <col min="1027" max="1044" width="9" customWidth="1"/>
    <col min="1045" max="1279" width="9.140625" customWidth="1"/>
    <col min="1280" max="1281" width="9" customWidth="1"/>
    <col min="1282" max="1282" width="27.5703125" customWidth="1"/>
    <col min="1283" max="1300" width="9" customWidth="1"/>
    <col min="1301" max="1535" width="9.140625" customWidth="1"/>
    <col min="1536" max="1537" width="9" customWidth="1"/>
    <col min="1538" max="1538" width="27.5703125" customWidth="1"/>
    <col min="1539" max="1556" width="9" customWidth="1"/>
    <col min="1557" max="1791" width="9.140625" customWidth="1"/>
    <col min="1792" max="1793" width="9" customWidth="1"/>
    <col min="1794" max="1794" width="27.5703125" customWidth="1"/>
    <col min="1795" max="1812" width="9" customWidth="1"/>
    <col min="1813" max="2047" width="9.140625" customWidth="1"/>
    <col min="2048" max="2049" width="9" customWidth="1"/>
    <col min="2050" max="2050" width="27.5703125" customWidth="1"/>
    <col min="2051" max="2068" width="9" customWidth="1"/>
    <col min="2069" max="2303" width="9.140625" customWidth="1"/>
    <col min="2304" max="2305" width="9" customWidth="1"/>
    <col min="2306" max="2306" width="27.5703125" customWidth="1"/>
    <col min="2307" max="2324" width="9" customWidth="1"/>
    <col min="2325" max="2559" width="9.140625" customWidth="1"/>
    <col min="2560" max="2561" width="9" customWidth="1"/>
    <col min="2562" max="2562" width="27.5703125" customWidth="1"/>
    <col min="2563" max="2580" width="9" customWidth="1"/>
    <col min="2581" max="2815" width="9.140625" customWidth="1"/>
    <col min="2816" max="2817" width="9" customWidth="1"/>
    <col min="2818" max="2818" width="27.5703125" customWidth="1"/>
    <col min="2819" max="2836" width="9" customWidth="1"/>
    <col min="2837" max="3071" width="9.140625" customWidth="1"/>
    <col min="3072" max="3073" width="9" customWidth="1"/>
    <col min="3074" max="3074" width="27.5703125" customWidth="1"/>
    <col min="3075" max="3092" width="9" customWidth="1"/>
    <col min="3093" max="3327" width="9.140625" customWidth="1"/>
    <col min="3328" max="3329" width="9" customWidth="1"/>
    <col min="3330" max="3330" width="27.5703125" customWidth="1"/>
    <col min="3331" max="3348" width="9" customWidth="1"/>
    <col min="3349" max="3583" width="9.140625" customWidth="1"/>
    <col min="3584" max="3585" width="9" customWidth="1"/>
    <col min="3586" max="3586" width="27.5703125" customWidth="1"/>
    <col min="3587" max="3604" width="9" customWidth="1"/>
    <col min="3605" max="3839" width="9.140625" customWidth="1"/>
    <col min="3840" max="3841" width="9" customWidth="1"/>
    <col min="3842" max="3842" width="27.5703125" customWidth="1"/>
    <col min="3843" max="3860" width="9" customWidth="1"/>
    <col min="3861" max="4095" width="9.140625" customWidth="1"/>
    <col min="4096" max="4097" width="9" customWidth="1"/>
    <col min="4098" max="4098" width="27.5703125" customWidth="1"/>
    <col min="4099" max="4116" width="9" customWidth="1"/>
    <col min="4117" max="4351" width="9.140625" customWidth="1"/>
    <col min="4352" max="4353" width="9" customWidth="1"/>
    <col min="4354" max="4354" width="27.5703125" customWidth="1"/>
    <col min="4355" max="4372" width="9" customWidth="1"/>
    <col min="4373" max="4607" width="9.140625" customWidth="1"/>
    <col min="4608" max="4609" width="9" customWidth="1"/>
    <col min="4610" max="4610" width="27.5703125" customWidth="1"/>
    <col min="4611" max="4628" width="9" customWidth="1"/>
    <col min="4629" max="4863" width="9.140625" customWidth="1"/>
    <col min="4864" max="4865" width="9" customWidth="1"/>
    <col min="4866" max="4866" width="27.5703125" customWidth="1"/>
    <col min="4867" max="4884" width="9" customWidth="1"/>
    <col min="4885" max="5119" width="9.140625" customWidth="1"/>
    <col min="5120" max="5121" width="9" customWidth="1"/>
    <col min="5122" max="5122" width="27.5703125" customWidth="1"/>
    <col min="5123" max="5140" width="9" customWidth="1"/>
    <col min="5141" max="5375" width="9.140625" customWidth="1"/>
    <col min="5376" max="5377" width="9" customWidth="1"/>
    <col min="5378" max="5378" width="27.5703125" customWidth="1"/>
    <col min="5379" max="5396" width="9" customWidth="1"/>
    <col min="5397" max="5631" width="9.140625" customWidth="1"/>
    <col min="5632" max="5633" width="9" customWidth="1"/>
    <col min="5634" max="5634" width="27.5703125" customWidth="1"/>
    <col min="5635" max="5652" width="9" customWidth="1"/>
    <col min="5653" max="5887" width="9.140625" customWidth="1"/>
    <col min="5888" max="5889" width="9" customWidth="1"/>
    <col min="5890" max="5890" width="27.5703125" customWidth="1"/>
    <col min="5891" max="5908" width="9" customWidth="1"/>
    <col min="5909" max="6143" width="9.140625" customWidth="1"/>
    <col min="6144" max="6145" width="9" customWidth="1"/>
    <col min="6146" max="6146" width="27.5703125" customWidth="1"/>
    <col min="6147" max="6164" width="9" customWidth="1"/>
    <col min="6165" max="6399" width="9.140625" customWidth="1"/>
    <col min="6400" max="6401" width="9" customWidth="1"/>
    <col min="6402" max="6402" width="27.5703125" customWidth="1"/>
    <col min="6403" max="6420" width="9" customWidth="1"/>
    <col min="6421" max="6655" width="9.140625" customWidth="1"/>
    <col min="6656" max="6657" width="9" customWidth="1"/>
    <col min="6658" max="6658" width="27.5703125" customWidth="1"/>
    <col min="6659" max="6676" width="9" customWidth="1"/>
    <col min="6677" max="6911" width="9.140625" customWidth="1"/>
    <col min="6912" max="6913" width="9" customWidth="1"/>
    <col min="6914" max="6914" width="27.5703125" customWidth="1"/>
    <col min="6915" max="6932" width="9" customWidth="1"/>
    <col min="6933" max="7167" width="9.140625" customWidth="1"/>
    <col min="7168" max="7169" width="9" customWidth="1"/>
    <col min="7170" max="7170" width="27.5703125" customWidth="1"/>
    <col min="7171" max="7188" width="9" customWidth="1"/>
    <col min="7189" max="7423" width="9.140625" customWidth="1"/>
    <col min="7424" max="7425" width="9" customWidth="1"/>
    <col min="7426" max="7426" width="27.5703125" customWidth="1"/>
    <col min="7427" max="7444" width="9" customWidth="1"/>
    <col min="7445" max="7679" width="9.140625" customWidth="1"/>
    <col min="7680" max="7681" width="9" customWidth="1"/>
    <col min="7682" max="7682" width="27.5703125" customWidth="1"/>
    <col min="7683" max="7700" width="9" customWidth="1"/>
    <col min="7701" max="7935" width="9.140625" customWidth="1"/>
    <col min="7936" max="7937" width="9" customWidth="1"/>
    <col min="7938" max="7938" width="27.5703125" customWidth="1"/>
    <col min="7939" max="7956" width="9" customWidth="1"/>
    <col min="7957" max="8191" width="9.140625" customWidth="1"/>
    <col min="8192" max="8193" width="9" customWidth="1"/>
    <col min="8194" max="8194" width="27.5703125" customWidth="1"/>
    <col min="8195" max="8212" width="9" customWidth="1"/>
    <col min="8213" max="8447" width="9.140625" customWidth="1"/>
    <col min="8448" max="8449" width="9" customWidth="1"/>
    <col min="8450" max="8450" width="27.5703125" customWidth="1"/>
    <col min="8451" max="8468" width="9" customWidth="1"/>
    <col min="8469" max="8703" width="9.140625" customWidth="1"/>
    <col min="8704" max="8705" width="9" customWidth="1"/>
    <col min="8706" max="8706" width="27.5703125" customWidth="1"/>
    <col min="8707" max="8724" width="9" customWidth="1"/>
    <col min="8725" max="8959" width="9.140625" customWidth="1"/>
    <col min="8960" max="8961" width="9" customWidth="1"/>
    <col min="8962" max="8962" width="27.5703125" customWidth="1"/>
    <col min="8963" max="8980" width="9" customWidth="1"/>
    <col min="8981" max="9215" width="9.140625" customWidth="1"/>
    <col min="9216" max="9217" width="9" customWidth="1"/>
    <col min="9218" max="9218" width="27.5703125" customWidth="1"/>
    <col min="9219" max="9236" width="9" customWidth="1"/>
    <col min="9237" max="9471" width="9.140625" customWidth="1"/>
    <col min="9472" max="9473" width="9" customWidth="1"/>
    <col min="9474" max="9474" width="27.5703125" customWidth="1"/>
    <col min="9475" max="9492" width="9" customWidth="1"/>
    <col min="9493" max="9727" width="9.140625" customWidth="1"/>
    <col min="9728" max="9729" width="9" customWidth="1"/>
    <col min="9730" max="9730" width="27.5703125" customWidth="1"/>
    <col min="9731" max="9748" width="9" customWidth="1"/>
    <col min="9749" max="9983" width="9.140625" customWidth="1"/>
    <col min="9984" max="9985" width="9" customWidth="1"/>
    <col min="9986" max="9986" width="27.5703125" customWidth="1"/>
    <col min="9987" max="10004" width="9" customWidth="1"/>
    <col min="10005" max="10239" width="9.140625" customWidth="1"/>
    <col min="10240" max="10241" width="9" customWidth="1"/>
    <col min="10242" max="10242" width="27.5703125" customWidth="1"/>
    <col min="10243" max="10260" width="9" customWidth="1"/>
    <col min="10261" max="10495" width="9.140625" customWidth="1"/>
    <col min="10496" max="10497" width="9" customWidth="1"/>
    <col min="10498" max="10498" width="27.5703125" customWidth="1"/>
    <col min="10499" max="10516" width="9" customWidth="1"/>
    <col min="10517" max="10751" width="9.140625" customWidth="1"/>
    <col min="10752" max="10753" width="9" customWidth="1"/>
    <col min="10754" max="10754" width="27.5703125" customWidth="1"/>
    <col min="10755" max="10772" width="9" customWidth="1"/>
    <col min="10773" max="11007" width="9.140625" customWidth="1"/>
    <col min="11008" max="11009" width="9" customWidth="1"/>
    <col min="11010" max="11010" width="27.5703125" customWidth="1"/>
    <col min="11011" max="11028" width="9" customWidth="1"/>
    <col min="11029" max="11263" width="9.140625" customWidth="1"/>
    <col min="11264" max="11265" width="9" customWidth="1"/>
    <col min="11266" max="11266" width="27.5703125" customWidth="1"/>
    <col min="11267" max="11284" width="9" customWidth="1"/>
    <col min="11285" max="11519" width="9.140625" customWidth="1"/>
    <col min="11520" max="11521" width="9" customWidth="1"/>
    <col min="11522" max="11522" width="27.5703125" customWidth="1"/>
    <col min="11523" max="11540" width="9" customWidth="1"/>
    <col min="11541" max="11775" width="9.140625" customWidth="1"/>
    <col min="11776" max="11777" width="9" customWidth="1"/>
    <col min="11778" max="11778" width="27.5703125" customWidth="1"/>
    <col min="11779" max="11796" width="9" customWidth="1"/>
    <col min="11797" max="12031" width="9.140625" customWidth="1"/>
    <col min="12032" max="12033" width="9" customWidth="1"/>
    <col min="12034" max="12034" width="27.5703125" customWidth="1"/>
    <col min="12035" max="12052" width="9" customWidth="1"/>
    <col min="12053" max="12287" width="9.140625" customWidth="1"/>
    <col min="12288" max="12289" width="9" customWidth="1"/>
    <col min="12290" max="12290" width="27.5703125" customWidth="1"/>
    <col min="12291" max="12308" width="9" customWidth="1"/>
    <col min="12309" max="12543" width="9.140625" customWidth="1"/>
    <col min="12544" max="12545" width="9" customWidth="1"/>
    <col min="12546" max="12546" width="27.5703125" customWidth="1"/>
    <col min="12547" max="12564" width="9" customWidth="1"/>
    <col min="12565" max="12799" width="9.140625" customWidth="1"/>
    <col min="12800" max="12801" width="9" customWidth="1"/>
    <col min="12802" max="12802" width="27.5703125" customWidth="1"/>
    <col min="12803" max="12820" width="9" customWidth="1"/>
    <col min="12821" max="13055" width="9.140625" customWidth="1"/>
    <col min="13056" max="13057" width="9" customWidth="1"/>
    <col min="13058" max="13058" width="27.5703125" customWidth="1"/>
    <col min="13059" max="13076" width="9" customWidth="1"/>
    <col min="13077" max="13311" width="9.140625" customWidth="1"/>
    <col min="13312" max="13313" width="9" customWidth="1"/>
    <col min="13314" max="13314" width="27.5703125" customWidth="1"/>
    <col min="13315" max="13332" width="9" customWidth="1"/>
    <col min="13333" max="13567" width="9.140625" customWidth="1"/>
    <col min="13568" max="13569" width="9" customWidth="1"/>
    <col min="13570" max="13570" width="27.5703125" customWidth="1"/>
    <col min="13571" max="13588" width="9" customWidth="1"/>
    <col min="13589" max="13823" width="9.140625" customWidth="1"/>
    <col min="13824" max="13825" width="9" customWidth="1"/>
    <col min="13826" max="13826" width="27.5703125" customWidth="1"/>
    <col min="13827" max="13844" width="9" customWidth="1"/>
    <col min="13845" max="14079" width="9.140625" customWidth="1"/>
    <col min="14080" max="14081" width="9" customWidth="1"/>
    <col min="14082" max="14082" width="27.5703125" customWidth="1"/>
    <col min="14083" max="14100" width="9" customWidth="1"/>
    <col min="14101" max="14335" width="9.140625" customWidth="1"/>
    <col min="14336" max="14337" width="9" customWidth="1"/>
    <col min="14338" max="14338" width="27.5703125" customWidth="1"/>
    <col min="14339" max="14356" width="9" customWidth="1"/>
    <col min="14357" max="14591" width="9.140625" customWidth="1"/>
    <col min="14592" max="14593" width="9" customWidth="1"/>
    <col min="14594" max="14594" width="27.5703125" customWidth="1"/>
    <col min="14595" max="14612" width="9" customWidth="1"/>
    <col min="14613" max="14847" width="9.140625" customWidth="1"/>
    <col min="14848" max="14849" width="9" customWidth="1"/>
    <col min="14850" max="14850" width="27.5703125" customWidth="1"/>
    <col min="14851" max="14868" width="9" customWidth="1"/>
    <col min="14869" max="15103" width="9.140625" customWidth="1"/>
    <col min="15104" max="15105" width="9" customWidth="1"/>
    <col min="15106" max="15106" width="27.5703125" customWidth="1"/>
    <col min="15107" max="15124" width="9" customWidth="1"/>
    <col min="15125" max="15359" width="9.140625" customWidth="1"/>
    <col min="15360" max="15361" width="9" customWidth="1"/>
    <col min="15362" max="15362" width="27.5703125" customWidth="1"/>
    <col min="15363" max="15380" width="9" customWidth="1"/>
    <col min="15381" max="15615" width="9.140625" customWidth="1"/>
    <col min="15616" max="15617" width="9" customWidth="1"/>
    <col min="15618" max="15618" width="27.5703125" customWidth="1"/>
    <col min="15619" max="15636" width="9" customWidth="1"/>
    <col min="15637" max="15871" width="9.140625" customWidth="1"/>
    <col min="15872" max="15873" width="9" customWidth="1"/>
    <col min="15874" max="15874" width="27.5703125" customWidth="1"/>
    <col min="15875" max="15892" width="9" customWidth="1"/>
    <col min="15893" max="16127" width="9.140625" customWidth="1"/>
    <col min="16128" max="16129" width="9" customWidth="1"/>
    <col min="16130" max="16130" width="27.5703125" customWidth="1"/>
    <col min="16131" max="16148" width="9" customWidth="1"/>
    <col min="16149" max="16383" width="9.140625" customWidth="1"/>
  </cols>
  <sheetData>
    <row r="1" spans="1:20" s="1" customFormat="1" ht="45.75" customHeight="1" x14ac:dyDescent="0.25">
      <c r="Q1" s="347" t="s">
        <v>254</v>
      </c>
      <c r="R1" s="347"/>
      <c r="S1" s="347"/>
      <c r="T1" s="347"/>
    </row>
    <row r="2" spans="1:20" s="1" customFormat="1" ht="31.5" customHeight="1" x14ac:dyDescent="0.25">
      <c r="A2" s="354" t="s">
        <v>238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  <c r="Q2" s="354"/>
      <c r="R2" s="354"/>
      <c r="S2" s="354"/>
      <c r="T2" s="354"/>
    </row>
    <row r="3" spans="1:20" s="1" customFormat="1" ht="32.25" customHeight="1" x14ac:dyDescent="0.25">
      <c r="A3" s="345" t="s">
        <v>88</v>
      </c>
      <c r="B3" s="345" t="s">
        <v>146</v>
      </c>
      <c r="C3" s="355" t="s">
        <v>239</v>
      </c>
      <c r="D3" s="355"/>
      <c r="E3" s="355"/>
      <c r="F3" s="355"/>
      <c r="G3" s="355"/>
      <c r="H3" s="356" t="s">
        <v>147</v>
      </c>
      <c r="I3" s="358" t="s">
        <v>240</v>
      </c>
      <c r="J3" s="358"/>
      <c r="K3" s="358"/>
      <c r="L3" s="358"/>
      <c r="M3" s="358"/>
      <c r="N3" s="359" t="s">
        <v>147</v>
      </c>
      <c r="O3" s="361" t="s">
        <v>241</v>
      </c>
      <c r="P3" s="361"/>
      <c r="Q3" s="361"/>
      <c r="R3" s="361"/>
      <c r="S3" s="361"/>
      <c r="T3" s="362" t="s">
        <v>147</v>
      </c>
    </row>
    <row r="4" spans="1:20" s="1" customFormat="1" ht="63.75" customHeight="1" x14ac:dyDescent="0.25">
      <c r="A4" s="346"/>
      <c r="B4" s="346"/>
      <c r="C4" s="71" t="s">
        <v>148</v>
      </c>
      <c r="D4" s="71" t="s">
        <v>149</v>
      </c>
      <c r="E4" s="71" t="s">
        <v>150</v>
      </c>
      <c r="F4" s="71" t="s">
        <v>151</v>
      </c>
      <c r="G4" s="71" t="s">
        <v>152</v>
      </c>
      <c r="H4" s="357"/>
      <c r="I4" s="71" t="s">
        <v>148</v>
      </c>
      <c r="J4" s="71" t="s">
        <v>149</v>
      </c>
      <c r="K4" s="71" t="s">
        <v>150</v>
      </c>
      <c r="L4" s="71" t="s">
        <v>151</v>
      </c>
      <c r="M4" s="71" t="s">
        <v>152</v>
      </c>
      <c r="N4" s="360"/>
      <c r="O4" s="71" t="s">
        <v>148</v>
      </c>
      <c r="P4" s="71" t="s">
        <v>149</v>
      </c>
      <c r="Q4" s="71" t="s">
        <v>150</v>
      </c>
      <c r="R4" s="71" t="s">
        <v>151</v>
      </c>
      <c r="S4" s="71" t="s">
        <v>152</v>
      </c>
      <c r="T4" s="363"/>
    </row>
    <row r="5" spans="1:20" ht="25.15" customHeight="1" x14ac:dyDescent="0.25">
      <c r="A5" s="272" t="s">
        <v>153</v>
      </c>
      <c r="B5" s="272" t="s">
        <v>10</v>
      </c>
      <c r="C5" s="273">
        <v>90877</v>
      </c>
      <c r="D5" s="273">
        <v>28125</v>
      </c>
      <c r="E5" s="273">
        <v>47687</v>
      </c>
      <c r="F5" s="273">
        <v>5038</v>
      </c>
      <c r="G5" s="273">
        <v>23794</v>
      </c>
      <c r="H5" s="274">
        <v>195521</v>
      </c>
      <c r="I5" s="273">
        <v>176074</v>
      </c>
      <c r="J5" s="273">
        <v>54423</v>
      </c>
      <c r="K5" s="273">
        <v>92356</v>
      </c>
      <c r="L5" s="273">
        <v>9843</v>
      </c>
      <c r="M5" s="273">
        <v>46358</v>
      </c>
      <c r="N5" s="275">
        <v>379054</v>
      </c>
      <c r="O5" s="273">
        <v>266951</v>
      </c>
      <c r="P5" s="273">
        <v>82548</v>
      </c>
      <c r="Q5" s="273">
        <v>140043</v>
      </c>
      <c r="R5" s="273">
        <v>14881</v>
      </c>
      <c r="S5" s="273">
        <v>70152</v>
      </c>
      <c r="T5" s="276">
        <v>574575</v>
      </c>
    </row>
    <row r="6" spans="1:20" ht="25.15" customHeight="1" x14ac:dyDescent="0.25">
      <c r="A6" s="272" t="s">
        <v>154</v>
      </c>
      <c r="B6" s="272" t="s">
        <v>11</v>
      </c>
      <c r="C6" s="273">
        <v>26124</v>
      </c>
      <c r="D6" s="273">
        <v>7796</v>
      </c>
      <c r="E6" s="273">
        <v>5175</v>
      </c>
      <c r="F6" s="273">
        <v>8931</v>
      </c>
      <c r="G6" s="273">
        <v>11274</v>
      </c>
      <c r="H6" s="274">
        <v>59300</v>
      </c>
      <c r="I6" s="273">
        <v>50777</v>
      </c>
      <c r="J6" s="273">
        <v>15059</v>
      </c>
      <c r="K6" s="273">
        <v>10054</v>
      </c>
      <c r="L6" s="273">
        <v>17264</v>
      </c>
      <c r="M6" s="273">
        <v>21916</v>
      </c>
      <c r="N6" s="275">
        <v>115070</v>
      </c>
      <c r="O6" s="273">
        <v>76901</v>
      </c>
      <c r="P6" s="273">
        <v>22855</v>
      </c>
      <c r="Q6" s="273">
        <v>15229</v>
      </c>
      <c r="R6" s="273">
        <v>26195</v>
      </c>
      <c r="S6" s="273">
        <v>33190</v>
      </c>
      <c r="T6" s="276">
        <v>174370</v>
      </c>
    </row>
    <row r="7" spans="1:20" ht="25.15" customHeight="1" x14ac:dyDescent="0.25">
      <c r="A7" s="272" t="s">
        <v>155</v>
      </c>
      <c r="B7" s="272" t="s">
        <v>12</v>
      </c>
      <c r="C7" s="273">
        <v>248955</v>
      </c>
      <c r="D7" s="273">
        <v>24093</v>
      </c>
      <c r="E7" s="273">
        <v>14848</v>
      </c>
      <c r="F7" s="273">
        <v>9636</v>
      </c>
      <c r="G7" s="273">
        <v>42915</v>
      </c>
      <c r="H7" s="274">
        <v>340447</v>
      </c>
      <c r="I7" s="273">
        <v>1245437</v>
      </c>
      <c r="J7" s="273">
        <v>120509</v>
      </c>
      <c r="K7" s="273">
        <v>74321</v>
      </c>
      <c r="L7" s="273">
        <v>48601</v>
      </c>
      <c r="M7" s="273">
        <v>214961</v>
      </c>
      <c r="N7" s="275">
        <v>1703829</v>
      </c>
      <c r="O7" s="273">
        <v>1494392</v>
      </c>
      <c r="P7" s="273">
        <v>144602</v>
      </c>
      <c r="Q7" s="273">
        <v>89169</v>
      </c>
      <c r="R7" s="273">
        <v>58237</v>
      </c>
      <c r="S7" s="273">
        <v>257876</v>
      </c>
      <c r="T7" s="276">
        <v>2044276</v>
      </c>
    </row>
    <row r="8" spans="1:20" ht="25.15" customHeight="1" x14ac:dyDescent="0.25">
      <c r="A8" s="272" t="s">
        <v>156</v>
      </c>
      <c r="B8" s="272" t="s">
        <v>13</v>
      </c>
      <c r="C8" s="273">
        <v>245711</v>
      </c>
      <c r="D8" s="273">
        <v>40029</v>
      </c>
      <c r="E8" s="273">
        <v>31073</v>
      </c>
      <c r="F8" s="273">
        <v>28572</v>
      </c>
      <c r="G8" s="273">
        <v>83031</v>
      </c>
      <c r="H8" s="274">
        <v>428416</v>
      </c>
      <c r="I8" s="273">
        <v>1167696</v>
      </c>
      <c r="J8" s="273">
        <v>189372</v>
      </c>
      <c r="K8" s="273">
        <v>146533</v>
      </c>
      <c r="L8" s="273">
        <v>134759</v>
      </c>
      <c r="M8" s="273">
        <v>394553</v>
      </c>
      <c r="N8" s="275">
        <v>2032913</v>
      </c>
      <c r="O8" s="273">
        <v>1413407</v>
      </c>
      <c r="P8" s="273">
        <v>229401</v>
      </c>
      <c r="Q8" s="273">
        <v>177606</v>
      </c>
      <c r="R8" s="273">
        <v>163331</v>
      </c>
      <c r="S8" s="273">
        <v>477584</v>
      </c>
      <c r="T8" s="276">
        <v>2461329</v>
      </c>
    </row>
    <row r="9" spans="1:20" ht="25.15" customHeight="1" x14ac:dyDescent="0.25">
      <c r="A9" s="272" t="s">
        <v>157</v>
      </c>
      <c r="B9" s="272" t="s">
        <v>14</v>
      </c>
      <c r="C9" s="273">
        <v>263968</v>
      </c>
      <c r="D9" s="273">
        <v>59517</v>
      </c>
      <c r="E9" s="273">
        <v>32446</v>
      </c>
      <c r="F9" s="273">
        <v>80715</v>
      </c>
      <c r="G9" s="273">
        <v>34255</v>
      </c>
      <c r="H9" s="274">
        <v>470901</v>
      </c>
      <c r="I9" s="273">
        <v>2052090</v>
      </c>
      <c r="J9" s="273">
        <v>459952</v>
      </c>
      <c r="K9" s="273">
        <v>251906</v>
      </c>
      <c r="L9" s="273">
        <v>76659</v>
      </c>
      <c r="M9" s="273">
        <v>266882</v>
      </c>
      <c r="N9" s="275">
        <v>3107489</v>
      </c>
      <c r="O9" s="273">
        <v>2316058</v>
      </c>
      <c r="P9" s="273">
        <v>519469</v>
      </c>
      <c r="Q9" s="273">
        <v>284352</v>
      </c>
      <c r="R9" s="273">
        <v>157374</v>
      </c>
      <c r="S9" s="273">
        <v>301137</v>
      </c>
      <c r="T9" s="276">
        <v>3578390</v>
      </c>
    </row>
    <row r="10" spans="1:20" ht="25.15" customHeight="1" x14ac:dyDescent="0.25">
      <c r="A10" s="272" t="s">
        <v>158</v>
      </c>
      <c r="B10" s="272" t="s">
        <v>15</v>
      </c>
      <c r="C10" s="273">
        <v>625530</v>
      </c>
      <c r="D10" s="273">
        <v>141558</v>
      </c>
      <c r="E10" s="273">
        <v>141986</v>
      </c>
      <c r="F10" s="273">
        <v>31119</v>
      </c>
      <c r="G10" s="273">
        <v>190048</v>
      </c>
      <c r="H10" s="274">
        <v>1130241</v>
      </c>
      <c r="I10" s="273">
        <v>1469724</v>
      </c>
      <c r="J10" s="273">
        <v>333576</v>
      </c>
      <c r="K10" s="273">
        <v>333343</v>
      </c>
      <c r="L10" s="273">
        <v>73264</v>
      </c>
      <c r="M10" s="273">
        <v>447887</v>
      </c>
      <c r="N10" s="275">
        <v>2657794</v>
      </c>
      <c r="O10" s="273">
        <v>2095254</v>
      </c>
      <c r="P10" s="273">
        <v>475134</v>
      </c>
      <c r="Q10" s="273">
        <v>475329</v>
      </c>
      <c r="R10" s="273">
        <v>104383</v>
      </c>
      <c r="S10" s="273">
        <v>637935</v>
      </c>
      <c r="T10" s="276">
        <v>3788035</v>
      </c>
    </row>
    <row r="11" spans="1:20" ht="25.15" customHeight="1" x14ac:dyDescent="0.25">
      <c r="A11" s="272" t="s">
        <v>159</v>
      </c>
      <c r="B11" s="272" t="s">
        <v>16</v>
      </c>
      <c r="C11" s="273">
        <v>48848</v>
      </c>
      <c r="D11" s="273">
        <v>11896</v>
      </c>
      <c r="E11" s="273">
        <v>5598</v>
      </c>
      <c r="F11" s="273">
        <v>2869</v>
      </c>
      <c r="G11" s="273">
        <v>9689</v>
      </c>
      <c r="H11" s="274">
        <v>78900</v>
      </c>
      <c r="I11" s="273">
        <v>1665285</v>
      </c>
      <c r="J11" s="273">
        <v>403700</v>
      </c>
      <c r="K11" s="273">
        <v>190717</v>
      </c>
      <c r="L11" s="273">
        <v>97440</v>
      </c>
      <c r="M11" s="273">
        <v>329737</v>
      </c>
      <c r="N11" s="275">
        <v>2686879</v>
      </c>
      <c r="O11" s="273">
        <v>1714133</v>
      </c>
      <c r="P11" s="273">
        <v>415596</v>
      </c>
      <c r="Q11" s="273">
        <v>196315</v>
      </c>
      <c r="R11" s="273">
        <v>100309</v>
      </c>
      <c r="S11" s="273">
        <v>339426</v>
      </c>
      <c r="T11" s="276">
        <v>2765779</v>
      </c>
    </row>
    <row r="12" spans="1:20" ht="25.15" customHeight="1" x14ac:dyDescent="0.25">
      <c r="A12" s="272" t="s">
        <v>160</v>
      </c>
      <c r="B12" s="272" t="s">
        <v>17</v>
      </c>
      <c r="C12" s="273">
        <v>318400</v>
      </c>
      <c r="D12" s="273">
        <v>231003</v>
      </c>
      <c r="E12" s="273">
        <v>89306</v>
      </c>
      <c r="F12" s="273">
        <v>22392</v>
      </c>
      <c r="G12" s="273">
        <v>80100</v>
      </c>
      <c r="H12" s="274">
        <v>741201</v>
      </c>
      <c r="I12" s="273">
        <v>1422823</v>
      </c>
      <c r="J12" s="273">
        <v>1024717</v>
      </c>
      <c r="K12" s="273">
        <v>397476</v>
      </c>
      <c r="L12" s="273">
        <v>100511</v>
      </c>
      <c r="M12" s="273">
        <v>358521</v>
      </c>
      <c r="N12" s="275">
        <v>3304048</v>
      </c>
      <c r="O12" s="273">
        <v>1741223</v>
      </c>
      <c r="P12" s="273">
        <v>1255720</v>
      </c>
      <c r="Q12" s="273">
        <v>486782</v>
      </c>
      <c r="R12" s="273">
        <v>122903</v>
      </c>
      <c r="S12" s="273">
        <v>438621</v>
      </c>
      <c r="T12" s="276">
        <v>4045249</v>
      </c>
    </row>
    <row r="13" spans="1:20" ht="12.75" customHeight="1" x14ac:dyDescent="0.25">
      <c r="A13" s="272" t="s">
        <v>161</v>
      </c>
      <c r="B13" s="272" t="s">
        <v>19</v>
      </c>
      <c r="C13" s="273">
        <v>40515</v>
      </c>
      <c r="D13" s="273">
        <v>129105</v>
      </c>
      <c r="E13" s="273">
        <v>26226</v>
      </c>
      <c r="F13" s="273">
        <v>3918</v>
      </c>
      <c r="G13" s="273">
        <v>69709</v>
      </c>
      <c r="H13" s="274">
        <v>269473</v>
      </c>
      <c r="I13" s="273">
        <v>64668</v>
      </c>
      <c r="J13" s="273">
        <v>206027</v>
      </c>
      <c r="K13" s="273">
        <v>41595</v>
      </c>
      <c r="L13" s="273">
        <v>6266</v>
      </c>
      <c r="M13" s="273">
        <v>111111</v>
      </c>
      <c r="N13" s="275">
        <v>429667</v>
      </c>
      <c r="O13" s="273">
        <v>105183</v>
      </c>
      <c r="P13" s="273">
        <v>335132</v>
      </c>
      <c r="Q13" s="273">
        <v>67821</v>
      </c>
      <c r="R13" s="273">
        <v>10184</v>
      </c>
      <c r="S13" s="273">
        <v>180820</v>
      </c>
      <c r="T13" s="276">
        <v>699140</v>
      </c>
    </row>
    <row r="14" spans="1:20" ht="25.15" customHeight="1" x14ac:dyDescent="0.25">
      <c r="A14" s="272" t="s">
        <v>162</v>
      </c>
      <c r="B14" s="272" t="s">
        <v>20</v>
      </c>
      <c r="C14" s="273">
        <v>32704</v>
      </c>
      <c r="D14" s="273">
        <v>58959</v>
      </c>
      <c r="E14" s="273">
        <v>10603</v>
      </c>
      <c r="F14" s="273">
        <v>3831</v>
      </c>
      <c r="G14" s="273">
        <v>32288</v>
      </c>
      <c r="H14" s="274">
        <v>138385</v>
      </c>
      <c r="I14" s="273">
        <v>214791</v>
      </c>
      <c r="J14" s="273">
        <v>385850</v>
      </c>
      <c r="K14" s="273">
        <v>69367</v>
      </c>
      <c r="L14" s="273">
        <v>24978</v>
      </c>
      <c r="M14" s="273">
        <v>212484</v>
      </c>
      <c r="N14" s="275">
        <v>907470</v>
      </c>
      <c r="O14" s="273">
        <v>247495</v>
      </c>
      <c r="P14" s="273">
        <v>444809</v>
      </c>
      <c r="Q14" s="273">
        <v>79970</v>
      </c>
      <c r="R14" s="273">
        <v>28809</v>
      </c>
      <c r="S14" s="273">
        <v>244772</v>
      </c>
      <c r="T14" s="276">
        <v>1045855</v>
      </c>
    </row>
    <row r="15" spans="1:20" ht="12.75" customHeight="1" x14ac:dyDescent="0.25">
      <c r="A15" s="272" t="s">
        <v>163</v>
      </c>
      <c r="B15" s="272" t="s">
        <v>21</v>
      </c>
      <c r="C15" s="273">
        <v>24016</v>
      </c>
      <c r="D15" s="273">
        <v>103703</v>
      </c>
      <c r="E15" s="273">
        <v>21864</v>
      </c>
      <c r="F15" s="273">
        <v>2961</v>
      </c>
      <c r="G15" s="273">
        <v>49465</v>
      </c>
      <c r="H15" s="274">
        <v>202009</v>
      </c>
      <c r="I15" s="273">
        <v>93478</v>
      </c>
      <c r="J15" s="273">
        <v>402741</v>
      </c>
      <c r="K15" s="273">
        <v>84651</v>
      </c>
      <c r="L15" s="273">
        <v>11494</v>
      </c>
      <c r="M15" s="273">
        <v>192755</v>
      </c>
      <c r="N15" s="275">
        <v>785119</v>
      </c>
      <c r="O15" s="273">
        <v>117494</v>
      </c>
      <c r="P15" s="273">
        <v>506444</v>
      </c>
      <c r="Q15" s="273">
        <v>106515</v>
      </c>
      <c r="R15" s="273">
        <v>14455</v>
      </c>
      <c r="S15" s="273">
        <v>242220</v>
      </c>
      <c r="T15" s="276">
        <v>987128</v>
      </c>
    </row>
    <row r="16" spans="1:20" ht="25.15" customHeight="1" x14ac:dyDescent="0.25">
      <c r="A16" s="272" t="s">
        <v>164</v>
      </c>
      <c r="B16" s="272" t="s">
        <v>22</v>
      </c>
      <c r="C16" s="273">
        <v>61368</v>
      </c>
      <c r="D16" s="273">
        <v>123858</v>
      </c>
      <c r="E16" s="273">
        <v>17574</v>
      </c>
      <c r="F16" s="273">
        <v>3424</v>
      </c>
      <c r="G16" s="273">
        <v>65323</v>
      </c>
      <c r="H16" s="274">
        <v>271547</v>
      </c>
      <c r="I16" s="273">
        <v>385403</v>
      </c>
      <c r="J16" s="273">
        <v>775501</v>
      </c>
      <c r="K16" s="273">
        <v>108960</v>
      </c>
      <c r="L16" s="273">
        <v>21153</v>
      </c>
      <c r="M16" s="273">
        <v>413042</v>
      </c>
      <c r="N16" s="275">
        <v>1704059</v>
      </c>
      <c r="O16" s="273">
        <v>446771</v>
      </c>
      <c r="P16" s="273">
        <v>899359</v>
      </c>
      <c r="Q16" s="273">
        <v>126534</v>
      </c>
      <c r="R16" s="273">
        <v>24577</v>
      </c>
      <c r="S16" s="273">
        <v>478365</v>
      </c>
      <c r="T16" s="276">
        <v>1975606</v>
      </c>
    </row>
    <row r="17" spans="1:20" ht="25.15" customHeight="1" x14ac:dyDescent="0.25">
      <c r="A17" s="272" t="s">
        <v>165</v>
      </c>
      <c r="B17" s="272" t="s">
        <v>18</v>
      </c>
      <c r="C17" s="273">
        <v>71291</v>
      </c>
      <c r="D17" s="273">
        <v>347958</v>
      </c>
      <c r="E17" s="273">
        <v>27175</v>
      </c>
      <c r="F17" s="273">
        <v>8565</v>
      </c>
      <c r="G17" s="273">
        <v>197003</v>
      </c>
      <c r="H17" s="274">
        <v>651992</v>
      </c>
      <c r="I17" s="273">
        <v>155872</v>
      </c>
      <c r="J17" s="273">
        <v>754789</v>
      </c>
      <c r="K17" s="273">
        <v>58616</v>
      </c>
      <c r="L17" s="273">
        <v>18480</v>
      </c>
      <c r="M17" s="273">
        <v>440184</v>
      </c>
      <c r="N17" s="275">
        <v>1427941</v>
      </c>
      <c r="O17" s="273">
        <v>227163</v>
      </c>
      <c r="P17" s="273">
        <v>1102747</v>
      </c>
      <c r="Q17" s="273">
        <v>85791</v>
      </c>
      <c r="R17" s="273">
        <v>27045</v>
      </c>
      <c r="S17" s="273">
        <v>637187</v>
      </c>
      <c r="T17" s="276">
        <v>2079933</v>
      </c>
    </row>
    <row r="18" spans="1:20" ht="25.15" customHeight="1" x14ac:dyDescent="0.25">
      <c r="A18" s="272" t="s">
        <v>166</v>
      </c>
      <c r="B18" s="272" t="s">
        <v>24</v>
      </c>
      <c r="C18" s="273">
        <v>2871</v>
      </c>
      <c r="D18" s="273">
        <v>49465</v>
      </c>
      <c r="E18" s="273">
        <v>26032</v>
      </c>
      <c r="F18" s="277">
        <v>234</v>
      </c>
      <c r="G18" s="273">
        <v>15780</v>
      </c>
      <c r="H18" s="274">
        <v>94382</v>
      </c>
      <c r="I18" s="273">
        <v>28850</v>
      </c>
      <c r="J18" s="273">
        <v>488263</v>
      </c>
      <c r="K18" s="273">
        <v>256403</v>
      </c>
      <c r="L18" s="273">
        <v>2324</v>
      </c>
      <c r="M18" s="273">
        <v>158285</v>
      </c>
      <c r="N18" s="275">
        <v>934125</v>
      </c>
      <c r="O18" s="273">
        <v>31721</v>
      </c>
      <c r="P18" s="273">
        <v>537728</v>
      </c>
      <c r="Q18" s="273">
        <v>282435</v>
      </c>
      <c r="R18" s="273">
        <v>2558</v>
      </c>
      <c r="S18" s="273">
        <v>174065</v>
      </c>
      <c r="T18" s="276">
        <v>1028507</v>
      </c>
    </row>
    <row r="19" spans="1:20" ht="12.75" customHeight="1" x14ac:dyDescent="0.25">
      <c r="A19" s="272" t="s">
        <v>167</v>
      </c>
      <c r="B19" s="272" t="s">
        <v>25</v>
      </c>
      <c r="C19" s="273">
        <v>118612</v>
      </c>
      <c r="D19" s="273">
        <v>1545</v>
      </c>
      <c r="E19" s="273">
        <v>6146</v>
      </c>
      <c r="F19" s="277">
        <v>93</v>
      </c>
      <c r="G19" s="273">
        <v>7577</v>
      </c>
      <c r="H19" s="274">
        <v>133973</v>
      </c>
      <c r="I19" s="273">
        <v>586869</v>
      </c>
      <c r="J19" s="273">
        <v>7455</v>
      </c>
      <c r="K19" s="273">
        <v>30423</v>
      </c>
      <c r="L19" s="277">
        <v>525</v>
      </c>
      <c r="M19" s="273">
        <v>37065</v>
      </c>
      <c r="N19" s="275">
        <v>662337</v>
      </c>
      <c r="O19" s="273">
        <v>705481</v>
      </c>
      <c r="P19" s="273">
        <v>9000</v>
      </c>
      <c r="Q19" s="273">
        <v>36569</v>
      </c>
      <c r="R19" s="277">
        <v>618</v>
      </c>
      <c r="S19" s="273">
        <v>44642</v>
      </c>
      <c r="T19" s="276">
        <v>796310</v>
      </c>
    </row>
    <row r="20" spans="1:20" ht="25.15" customHeight="1" x14ac:dyDescent="0.25">
      <c r="A20" s="272" t="s">
        <v>168</v>
      </c>
      <c r="B20" s="272" t="s">
        <v>26</v>
      </c>
      <c r="C20" s="273">
        <v>17345</v>
      </c>
      <c r="D20" s="273">
        <v>133656</v>
      </c>
      <c r="E20" s="273">
        <v>1946</v>
      </c>
      <c r="F20" s="273">
        <v>154479</v>
      </c>
      <c r="G20" s="273">
        <v>39993</v>
      </c>
      <c r="H20" s="274">
        <v>347419</v>
      </c>
      <c r="I20" s="273">
        <v>34387</v>
      </c>
      <c r="J20" s="273">
        <v>260136</v>
      </c>
      <c r="K20" s="273">
        <v>3754</v>
      </c>
      <c r="L20" s="273">
        <v>310930</v>
      </c>
      <c r="M20" s="273">
        <v>78855</v>
      </c>
      <c r="N20" s="275">
        <v>688062</v>
      </c>
      <c r="O20" s="273">
        <v>51732</v>
      </c>
      <c r="P20" s="273">
        <v>393792</v>
      </c>
      <c r="Q20" s="273">
        <v>5700</v>
      </c>
      <c r="R20" s="273">
        <v>465409</v>
      </c>
      <c r="S20" s="273">
        <v>118848</v>
      </c>
      <c r="T20" s="276">
        <v>1035481</v>
      </c>
    </row>
    <row r="21" spans="1:20" ht="25.15" customHeight="1" x14ac:dyDescent="0.25">
      <c r="A21" s="272" t="s">
        <v>169</v>
      </c>
      <c r="B21" s="272" t="s">
        <v>27</v>
      </c>
      <c r="C21" s="273">
        <v>44560</v>
      </c>
      <c r="D21" s="273">
        <v>276619</v>
      </c>
      <c r="E21" s="273">
        <v>1748</v>
      </c>
      <c r="F21" s="273">
        <v>245051</v>
      </c>
      <c r="G21" s="273">
        <v>87651</v>
      </c>
      <c r="H21" s="274">
        <v>655629</v>
      </c>
      <c r="I21" s="273">
        <v>76209</v>
      </c>
      <c r="J21" s="273">
        <v>467578</v>
      </c>
      <c r="K21" s="273">
        <v>3126</v>
      </c>
      <c r="L21" s="273">
        <v>419286</v>
      </c>
      <c r="M21" s="273">
        <v>150088</v>
      </c>
      <c r="N21" s="275">
        <v>1116287</v>
      </c>
      <c r="O21" s="273">
        <v>120769</v>
      </c>
      <c r="P21" s="273">
        <v>744197</v>
      </c>
      <c r="Q21" s="273">
        <v>4874</v>
      </c>
      <c r="R21" s="273">
        <v>664337</v>
      </c>
      <c r="S21" s="273">
        <v>237739</v>
      </c>
      <c r="T21" s="276">
        <v>1771916</v>
      </c>
    </row>
    <row r="22" spans="1:20" ht="12.75" customHeight="1" x14ac:dyDescent="0.25">
      <c r="A22" s="272" t="s">
        <v>170</v>
      </c>
      <c r="B22" s="272" t="s">
        <v>29</v>
      </c>
      <c r="C22" s="277">
        <v>443</v>
      </c>
      <c r="D22" s="273">
        <v>1463</v>
      </c>
      <c r="E22" s="277">
        <v>954</v>
      </c>
      <c r="F22" s="273">
        <v>113821</v>
      </c>
      <c r="G22" s="273">
        <v>78571</v>
      </c>
      <c r="H22" s="274">
        <v>195252</v>
      </c>
      <c r="I22" s="273">
        <v>1532</v>
      </c>
      <c r="J22" s="273">
        <v>4933</v>
      </c>
      <c r="K22" s="273">
        <v>3248</v>
      </c>
      <c r="L22" s="273">
        <v>387019</v>
      </c>
      <c r="M22" s="273">
        <v>269963</v>
      </c>
      <c r="N22" s="275">
        <v>666695</v>
      </c>
      <c r="O22" s="273">
        <v>1975</v>
      </c>
      <c r="P22" s="273">
        <v>6396</v>
      </c>
      <c r="Q22" s="273">
        <v>4202</v>
      </c>
      <c r="R22" s="273">
        <v>500840</v>
      </c>
      <c r="S22" s="273">
        <v>348534</v>
      </c>
      <c r="T22" s="276">
        <v>861947</v>
      </c>
    </row>
    <row r="23" spans="1:20" ht="12.75" customHeight="1" x14ac:dyDescent="0.25">
      <c r="A23" s="272" t="s">
        <v>171</v>
      </c>
      <c r="B23" s="272" t="s">
        <v>30</v>
      </c>
      <c r="C23" s="273">
        <v>2547</v>
      </c>
      <c r="D23" s="273">
        <v>215406</v>
      </c>
      <c r="E23" s="277">
        <v>731</v>
      </c>
      <c r="F23" s="277">
        <v>452</v>
      </c>
      <c r="G23" s="273">
        <v>29533</v>
      </c>
      <c r="H23" s="274">
        <v>248669</v>
      </c>
      <c r="I23" s="273">
        <v>6312</v>
      </c>
      <c r="J23" s="273">
        <v>496475</v>
      </c>
      <c r="K23" s="273">
        <v>1777</v>
      </c>
      <c r="L23" s="273">
        <v>1042</v>
      </c>
      <c r="M23" s="273">
        <v>70264</v>
      </c>
      <c r="N23" s="275">
        <v>575870</v>
      </c>
      <c r="O23" s="273">
        <v>8859</v>
      </c>
      <c r="P23" s="273">
        <v>711881</v>
      </c>
      <c r="Q23" s="273">
        <v>2508</v>
      </c>
      <c r="R23" s="273">
        <v>1494</v>
      </c>
      <c r="S23" s="273">
        <v>99797</v>
      </c>
      <c r="T23" s="276">
        <v>824539</v>
      </c>
    </row>
    <row r="24" spans="1:20" ht="12.75" customHeight="1" x14ac:dyDescent="0.25">
      <c r="A24" s="272" t="s">
        <v>172</v>
      </c>
      <c r="B24" s="272" t="s">
        <v>31</v>
      </c>
      <c r="C24" s="273">
        <v>3262</v>
      </c>
      <c r="D24" s="273">
        <v>6228</v>
      </c>
      <c r="E24" s="273">
        <v>73166</v>
      </c>
      <c r="F24" s="273">
        <v>8756</v>
      </c>
      <c r="G24" s="273">
        <v>133778</v>
      </c>
      <c r="H24" s="274">
        <v>225190</v>
      </c>
      <c r="I24" s="273">
        <v>9254</v>
      </c>
      <c r="J24" s="273">
        <v>17436</v>
      </c>
      <c r="K24" s="273">
        <v>204786</v>
      </c>
      <c r="L24" s="273">
        <v>24392</v>
      </c>
      <c r="M24" s="273">
        <v>376385</v>
      </c>
      <c r="N24" s="275">
        <v>632253</v>
      </c>
      <c r="O24" s="273">
        <v>12516</v>
      </c>
      <c r="P24" s="273">
        <v>23664</v>
      </c>
      <c r="Q24" s="273">
        <v>277952</v>
      </c>
      <c r="R24" s="273">
        <v>33148</v>
      </c>
      <c r="S24" s="273">
        <v>510163</v>
      </c>
      <c r="T24" s="276">
        <v>857443</v>
      </c>
    </row>
    <row r="25" spans="1:20" ht="12.75" customHeight="1" x14ac:dyDescent="0.25">
      <c r="A25" s="272" t="s">
        <v>173</v>
      </c>
      <c r="B25" s="272" t="s">
        <v>32</v>
      </c>
      <c r="C25" s="273">
        <v>6138</v>
      </c>
      <c r="D25" s="273">
        <v>3836</v>
      </c>
      <c r="E25" s="273">
        <v>77973</v>
      </c>
      <c r="F25" s="273">
        <v>1962</v>
      </c>
      <c r="G25" s="273">
        <v>207378</v>
      </c>
      <c r="H25" s="274">
        <v>297287</v>
      </c>
      <c r="I25" s="273">
        <v>8701</v>
      </c>
      <c r="J25" s="273">
        <v>5401</v>
      </c>
      <c r="K25" s="273">
        <v>108098</v>
      </c>
      <c r="L25" s="273">
        <v>2685</v>
      </c>
      <c r="M25" s="273">
        <v>295476</v>
      </c>
      <c r="N25" s="275">
        <v>420361</v>
      </c>
      <c r="O25" s="273">
        <v>14839</v>
      </c>
      <c r="P25" s="273">
        <v>9237</v>
      </c>
      <c r="Q25" s="273">
        <v>186071</v>
      </c>
      <c r="R25" s="273">
        <v>4647</v>
      </c>
      <c r="S25" s="273">
        <v>502854</v>
      </c>
      <c r="T25" s="276">
        <v>717648</v>
      </c>
    </row>
    <row r="26" spans="1:20" ht="12.75" customHeight="1" x14ac:dyDescent="0.25">
      <c r="A26" s="272" t="s">
        <v>174</v>
      </c>
      <c r="B26" s="272" t="s">
        <v>33</v>
      </c>
      <c r="C26" s="277">
        <v>995</v>
      </c>
      <c r="D26" s="273">
        <v>3597</v>
      </c>
      <c r="E26" s="277">
        <v>342</v>
      </c>
      <c r="F26" s="273">
        <v>158751</v>
      </c>
      <c r="G26" s="273">
        <v>51377</v>
      </c>
      <c r="H26" s="274">
        <v>215062</v>
      </c>
      <c r="I26" s="273">
        <v>2482</v>
      </c>
      <c r="J26" s="273">
        <v>9346</v>
      </c>
      <c r="K26" s="277">
        <v>889</v>
      </c>
      <c r="L26" s="273">
        <v>406109</v>
      </c>
      <c r="M26" s="273">
        <v>131335</v>
      </c>
      <c r="N26" s="275">
        <v>550161</v>
      </c>
      <c r="O26" s="273">
        <v>3477</v>
      </c>
      <c r="P26" s="273">
        <v>12943</v>
      </c>
      <c r="Q26" s="273">
        <v>1231</v>
      </c>
      <c r="R26" s="273">
        <v>564860</v>
      </c>
      <c r="S26" s="273">
        <v>182712</v>
      </c>
      <c r="T26" s="276">
        <v>765223</v>
      </c>
    </row>
    <row r="27" spans="1:20" ht="12.75" customHeight="1" x14ac:dyDescent="0.25">
      <c r="A27" s="272" t="s">
        <v>175</v>
      </c>
      <c r="B27" s="272" t="s">
        <v>34</v>
      </c>
      <c r="C27" s="273">
        <v>84524</v>
      </c>
      <c r="D27" s="273">
        <v>1935</v>
      </c>
      <c r="E27" s="273">
        <v>1252</v>
      </c>
      <c r="F27" s="277">
        <v>387</v>
      </c>
      <c r="G27" s="273">
        <v>2193</v>
      </c>
      <c r="H27" s="274">
        <v>90291</v>
      </c>
      <c r="I27" s="273">
        <v>449440</v>
      </c>
      <c r="J27" s="273">
        <v>10253</v>
      </c>
      <c r="K27" s="273">
        <v>6534</v>
      </c>
      <c r="L27" s="273">
        <v>2070</v>
      </c>
      <c r="M27" s="273">
        <v>11644</v>
      </c>
      <c r="N27" s="275">
        <v>479941</v>
      </c>
      <c r="O27" s="273">
        <v>533964</v>
      </c>
      <c r="P27" s="273">
        <v>12188</v>
      </c>
      <c r="Q27" s="273">
        <v>7786</v>
      </c>
      <c r="R27" s="273">
        <v>2457</v>
      </c>
      <c r="S27" s="273">
        <v>13837</v>
      </c>
      <c r="T27" s="276">
        <v>570232</v>
      </c>
    </row>
    <row r="28" spans="1:20" ht="25.15" customHeight="1" x14ac:dyDescent="0.25">
      <c r="A28" s="272" t="s">
        <v>176</v>
      </c>
      <c r="B28" s="272" t="s">
        <v>35</v>
      </c>
      <c r="C28" s="273">
        <v>651784</v>
      </c>
      <c r="D28" s="273">
        <v>22357</v>
      </c>
      <c r="E28" s="273">
        <v>57772</v>
      </c>
      <c r="F28" s="273">
        <v>1077</v>
      </c>
      <c r="G28" s="273">
        <v>154851</v>
      </c>
      <c r="H28" s="274">
        <v>887841</v>
      </c>
      <c r="I28" s="273">
        <v>945416</v>
      </c>
      <c r="J28" s="273">
        <v>32100</v>
      </c>
      <c r="K28" s="273">
        <v>83292</v>
      </c>
      <c r="L28" s="273">
        <v>1549</v>
      </c>
      <c r="M28" s="273">
        <v>224499</v>
      </c>
      <c r="N28" s="275">
        <v>1286856</v>
      </c>
      <c r="O28" s="273">
        <v>1597200</v>
      </c>
      <c r="P28" s="273">
        <v>54457</v>
      </c>
      <c r="Q28" s="273">
        <v>141064</v>
      </c>
      <c r="R28" s="273">
        <v>2626</v>
      </c>
      <c r="S28" s="273">
        <v>379350</v>
      </c>
      <c r="T28" s="276">
        <v>2174697</v>
      </c>
    </row>
    <row r="29" spans="1:20" ht="12.75" customHeight="1" x14ac:dyDescent="0.25">
      <c r="A29" s="272" t="s">
        <v>177</v>
      </c>
      <c r="B29" s="272" t="s">
        <v>36</v>
      </c>
      <c r="C29" s="273">
        <v>1649</v>
      </c>
      <c r="D29" s="273">
        <v>4239</v>
      </c>
      <c r="E29" s="277">
        <v>230</v>
      </c>
      <c r="F29" s="273">
        <v>42449</v>
      </c>
      <c r="G29" s="273">
        <v>33747</v>
      </c>
      <c r="H29" s="274">
        <v>82314</v>
      </c>
      <c r="I29" s="273">
        <v>8345</v>
      </c>
      <c r="J29" s="273">
        <v>21121</v>
      </c>
      <c r="K29" s="273">
        <v>1100</v>
      </c>
      <c r="L29" s="273">
        <v>216197</v>
      </c>
      <c r="M29" s="273">
        <v>171528</v>
      </c>
      <c r="N29" s="275">
        <v>418291</v>
      </c>
      <c r="O29" s="273">
        <v>9994</v>
      </c>
      <c r="P29" s="273">
        <v>25360</v>
      </c>
      <c r="Q29" s="273">
        <v>1330</v>
      </c>
      <c r="R29" s="273">
        <v>258646</v>
      </c>
      <c r="S29" s="273">
        <v>205275</v>
      </c>
      <c r="T29" s="276">
        <v>500605</v>
      </c>
    </row>
    <row r="30" spans="1:20" ht="12.75" customHeight="1" x14ac:dyDescent="0.25">
      <c r="A30" s="272" t="s">
        <v>178</v>
      </c>
      <c r="B30" s="272" t="s">
        <v>37</v>
      </c>
      <c r="C30" s="273">
        <v>2887</v>
      </c>
      <c r="D30" s="273">
        <v>131235</v>
      </c>
      <c r="E30" s="273">
        <v>1046</v>
      </c>
      <c r="F30" s="277">
        <v>146</v>
      </c>
      <c r="G30" s="273">
        <v>26476</v>
      </c>
      <c r="H30" s="274">
        <v>161790</v>
      </c>
      <c r="I30" s="273">
        <v>7845</v>
      </c>
      <c r="J30" s="273">
        <v>350001</v>
      </c>
      <c r="K30" s="273">
        <v>2666</v>
      </c>
      <c r="L30" s="277">
        <v>337</v>
      </c>
      <c r="M30" s="273">
        <v>72808</v>
      </c>
      <c r="N30" s="275">
        <v>433657</v>
      </c>
      <c r="O30" s="273">
        <v>10732</v>
      </c>
      <c r="P30" s="273">
        <v>481236</v>
      </c>
      <c r="Q30" s="273">
        <v>3712</v>
      </c>
      <c r="R30" s="277">
        <v>483</v>
      </c>
      <c r="S30" s="273">
        <v>99284</v>
      </c>
      <c r="T30" s="276">
        <v>595447</v>
      </c>
    </row>
    <row r="31" spans="1:20" ht="25.15" customHeight="1" x14ac:dyDescent="0.25">
      <c r="A31" s="272" t="s">
        <v>179</v>
      </c>
      <c r="B31" s="272" t="s">
        <v>38</v>
      </c>
      <c r="C31" s="273">
        <v>6818</v>
      </c>
      <c r="D31" s="273">
        <v>7433</v>
      </c>
      <c r="E31" s="273">
        <v>127138</v>
      </c>
      <c r="F31" s="273">
        <v>1423</v>
      </c>
      <c r="G31" s="273">
        <v>202681</v>
      </c>
      <c r="H31" s="274">
        <v>345493</v>
      </c>
      <c r="I31" s="273">
        <v>13478</v>
      </c>
      <c r="J31" s="273">
        <v>13945</v>
      </c>
      <c r="K31" s="273">
        <v>247361</v>
      </c>
      <c r="L31" s="273">
        <v>2719</v>
      </c>
      <c r="M31" s="273">
        <v>405525</v>
      </c>
      <c r="N31" s="275">
        <v>683028</v>
      </c>
      <c r="O31" s="273">
        <v>20296</v>
      </c>
      <c r="P31" s="273">
        <v>21378</v>
      </c>
      <c r="Q31" s="273">
        <v>374499</v>
      </c>
      <c r="R31" s="273">
        <v>4142</v>
      </c>
      <c r="S31" s="273">
        <v>608206</v>
      </c>
      <c r="T31" s="276">
        <v>1028521</v>
      </c>
    </row>
    <row r="32" spans="1:20" ht="12.75" customHeight="1" x14ac:dyDescent="0.25">
      <c r="A32" s="272" t="s">
        <v>180</v>
      </c>
      <c r="B32" s="272" t="s">
        <v>39</v>
      </c>
      <c r="C32" s="273">
        <v>5784</v>
      </c>
      <c r="D32" s="273">
        <v>179993</v>
      </c>
      <c r="E32" s="273">
        <v>2512</v>
      </c>
      <c r="F32" s="277">
        <v>361</v>
      </c>
      <c r="G32" s="273">
        <v>27341</v>
      </c>
      <c r="H32" s="274">
        <v>215991</v>
      </c>
      <c r="I32" s="273">
        <v>13423</v>
      </c>
      <c r="J32" s="273">
        <v>418776</v>
      </c>
      <c r="K32" s="273">
        <v>5822</v>
      </c>
      <c r="L32" s="277">
        <v>841</v>
      </c>
      <c r="M32" s="273">
        <v>64206</v>
      </c>
      <c r="N32" s="275">
        <v>503068</v>
      </c>
      <c r="O32" s="273">
        <v>19207</v>
      </c>
      <c r="P32" s="273">
        <v>598769</v>
      </c>
      <c r="Q32" s="273">
        <v>8334</v>
      </c>
      <c r="R32" s="273">
        <v>1202</v>
      </c>
      <c r="S32" s="273">
        <v>91547</v>
      </c>
      <c r="T32" s="276">
        <v>719059</v>
      </c>
    </row>
    <row r="33" spans="1:20" ht="12.75" customHeight="1" x14ac:dyDescent="0.25">
      <c r="A33" s="272" t="s">
        <v>181</v>
      </c>
      <c r="B33" s="272" t="s">
        <v>40</v>
      </c>
      <c r="C33" s="273">
        <v>1874</v>
      </c>
      <c r="D33" s="273">
        <v>2432</v>
      </c>
      <c r="E33" s="277">
        <v>753</v>
      </c>
      <c r="F33" s="273">
        <v>135758</v>
      </c>
      <c r="G33" s="273">
        <v>179527</v>
      </c>
      <c r="H33" s="274">
        <v>320344</v>
      </c>
      <c r="I33" s="273">
        <v>3073</v>
      </c>
      <c r="J33" s="273">
        <v>4172</v>
      </c>
      <c r="K33" s="273">
        <v>1294</v>
      </c>
      <c r="L33" s="273">
        <v>230979</v>
      </c>
      <c r="M33" s="273">
        <v>314074</v>
      </c>
      <c r="N33" s="275">
        <v>553592</v>
      </c>
      <c r="O33" s="273">
        <v>4947</v>
      </c>
      <c r="P33" s="273">
        <v>6604</v>
      </c>
      <c r="Q33" s="273">
        <v>2047</v>
      </c>
      <c r="R33" s="273">
        <v>366737</v>
      </c>
      <c r="S33" s="273">
        <v>493601</v>
      </c>
      <c r="T33" s="276">
        <v>873936</v>
      </c>
    </row>
    <row r="34" spans="1:20" ht="25.15" customHeight="1" x14ac:dyDescent="0.25">
      <c r="A34" s="272" t="s">
        <v>182</v>
      </c>
      <c r="B34" s="272" t="s">
        <v>41</v>
      </c>
      <c r="C34" s="273">
        <v>38325</v>
      </c>
      <c r="D34" s="273">
        <v>1226</v>
      </c>
      <c r="E34" s="277">
        <v>419</v>
      </c>
      <c r="F34" s="277">
        <v>91</v>
      </c>
      <c r="G34" s="273">
        <v>48697</v>
      </c>
      <c r="H34" s="274">
        <v>88758</v>
      </c>
      <c r="I34" s="273">
        <v>504197</v>
      </c>
      <c r="J34" s="273">
        <v>16118</v>
      </c>
      <c r="K34" s="273">
        <v>5454</v>
      </c>
      <c r="L34" s="273">
        <v>1195</v>
      </c>
      <c r="M34" s="273">
        <v>639424</v>
      </c>
      <c r="N34" s="275">
        <v>1166388</v>
      </c>
      <c r="O34" s="273">
        <v>542522</v>
      </c>
      <c r="P34" s="273">
        <v>17344</v>
      </c>
      <c r="Q34" s="273">
        <v>5873</v>
      </c>
      <c r="R34" s="273">
        <v>1286</v>
      </c>
      <c r="S34" s="273">
        <v>688121</v>
      </c>
      <c r="T34" s="276">
        <v>1255146</v>
      </c>
    </row>
    <row r="35" spans="1:20" ht="12.75" customHeight="1" x14ac:dyDescent="0.25">
      <c r="A35" s="272" t="s">
        <v>183</v>
      </c>
      <c r="B35" s="272" t="s">
        <v>42</v>
      </c>
      <c r="C35" s="273">
        <v>3308</v>
      </c>
      <c r="D35" s="273">
        <v>12662</v>
      </c>
      <c r="E35" s="277">
        <v>498</v>
      </c>
      <c r="F35" s="273">
        <v>93984</v>
      </c>
      <c r="G35" s="273">
        <v>56816</v>
      </c>
      <c r="H35" s="274">
        <v>167268</v>
      </c>
      <c r="I35" s="273">
        <v>9499</v>
      </c>
      <c r="J35" s="273">
        <v>35331</v>
      </c>
      <c r="K35" s="273">
        <v>1318</v>
      </c>
      <c r="L35" s="273">
        <v>268492</v>
      </c>
      <c r="M35" s="273">
        <v>160507</v>
      </c>
      <c r="N35" s="275">
        <v>475147</v>
      </c>
      <c r="O35" s="273">
        <v>12807</v>
      </c>
      <c r="P35" s="273">
        <v>47993</v>
      </c>
      <c r="Q35" s="273">
        <v>1816</v>
      </c>
      <c r="R35" s="273">
        <v>362476</v>
      </c>
      <c r="S35" s="273">
        <v>217323</v>
      </c>
      <c r="T35" s="276">
        <v>642415</v>
      </c>
    </row>
    <row r="36" spans="1:20" ht="12.75" customHeight="1" x14ac:dyDescent="0.25">
      <c r="A36" s="272" t="s">
        <v>184</v>
      </c>
      <c r="B36" s="272" t="s">
        <v>43</v>
      </c>
      <c r="C36" s="277">
        <v>794</v>
      </c>
      <c r="D36" s="273">
        <v>3059</v>
      </c>
      <c r="E36" s="273">
        <v>124114</v>
      </c>
      <c r="F36" s="277">
        <v>795</v>
      </c>
      <c r="G36" s="273">
        <v>1615</v>
      </c>
      <c r="H36" s="274">
        <v>130377</v>
      </c>
      <c r="I36" s="273">
        <v>2102</v>
      </c>
      <c r="J36" s="273">
        <v>8022</v>
      </c>
      <c r="K36" s="273">
        <v>328436</v>
      </c>
      <c r="L36" s="273">
        <v>2102</v>
      </c>
      <c r="M36" s="273">
        <v>4269</v>
      </c>
      <c r="N36" s="275">
        <v>344931</v>
      </c>
      <c r="O36" s="273">
        <v>2896</v>
      </c>
      <c r="P36" s="273">
        <v>11081</v>
      </c>
      <c r="Q36" s="273">
        <v>452550</v>
      </c>
      <c r="R36" s="273">
        <v>2897</v>
      </c>
      <c r="S36" s="273">
        <v>5884</v>
      </c>
      <c r="T36" s="276">
        <v>475308</v>
      </c>
    </row>
    <row r="37" spans="1:20" ht="25.15" customHeight="1" x14ac:dyDescent="0.25">
      <c r="A37" s="272" t="s">
        <v>185</v>
      </c>
      <c r="B37" s="272" t="s">
        <v>44</v>
      </c>
      <c r="C37" s="273">
        <v>9740</v>
      </c>
      <c r="D37" s="273">
        <v>450945</v>
      </c>
      <c r="E37" s="273">
        <v>6272</v>
      </c>
      <c r="F37" s="277">
        <v>820</v>
      </c>
      <c r="G37" s="273">
        <v>178398</v>
      </c>
      <c r="H37" s="274">
        <v>646175</v>
      </c>
      <c r="I37" s="273">
        <v>12870</v>
      </c>
      <c r="J37" s="273">
        <v>595788</v>
      </c>
      <c r="K37" s="273">
        <v>8028</v>
      </c>
      <c r="L37" s="273">
        <v>1164</v>
      </c>
      <c r="M37" s="273">
        <v>234418</v>
      </c>
      <c r="N37" s="275">
        <v>852268</v>
      </c>
      <c r="O37" s="273">
        <v>22610</v>
      </c>
      <c r="P37" s="273">
        <v>1046733</v>
      </c>
      <c r="Q37" s="273">
        <v>14300</v>
      </c>
      <c r="R37" s="273">
        <v>1984</v>
      </c>
      <c r="S37" s="273">
        <v>412816</v>
      </c>
      <c r="T37" s="276">
        <v>1498443</v>
      </c>
    </row>
    <row r="38" spans="1:20" ht="25.15" customHeight="1" x14ac:dyDescent="0.25">
      <c r="A38" s="272" t="s">
        <v>186</v>
      </c>
      <c r="B38" s="272" t="s">
        <v>45</v>
      </c>
      <c r="C38" s="273">
        <v>9026</v>
      </c>
      <c r="D38" s="273">
        <v>4965</v>
      </c>
      <c r="E38" s="273">
        <v>5790</v>
      </c>
      <c r="F38" s="273">
        <v>199113</v>
      </c>
      <c r="G38" s="273">
        <v>320838</v>
      </c>
      <c r="H38" s="274">
        <v>539732</v>
      </c>
      <c r="I38" s="273">
        <v>16363</v>
      </c>
      <c r="J38" s="273">
        <v>8978</v>
      </c>
      <c r="K38" s="273">
        <v>10970</v>
      </c>
      <c r="L38" s="273">
        <v>362382</v>
      </c>
      <c r="M38" s="273">
        <v>579916</v>
      </c>
      <c r="N38" s="275">
        <v>978609</v>
      </c>
      <c r="O38" s="273">
        <v>25389</v>
      </c>
      <c r="P38" s="273">
        <v>13943</v>
      </c>
      <c r="Q38" s="273">
        <v>16760</v>
      </c>
      <c r="R38" s="273">
        <v>561495</v>
      </c>
      <c r="S38" s="273">
        <v>900754</v>
      </c>
      <c r="T38" s="276">
        <v>1518341</v>
      </c>
    </row>
    <row r="39" spans="1:20" ht="12.75" customHeight="1" x14ac:dyDescent="0.25">
      <c r="A39" s="272" t="s">
        <v>187</v>
      </c>
      <c r="B39" s="272" t="s">
        <v>46</v>
      </c>
      <c r="C39" s="273">
        <v>204819</v>
      </c>
      <c r="D39" s="273">
        <v>3191</v>
      </c>
      <c r="E39" s="273">
        <v>3291</v>
      </c>
      <c r="F39" s="273">
        <v>1104</v>
      </c>
      <c r="G39" s="273">
        <v>25493</v>
      </c>
      <c r="H39" s="274">
        <v>237898</v>
      </c>
      <c r="I39" s="273">
        <v>509559</v>
      </c>
      <c r="J39" s="273">
        <v>7998</v>
      </c>
      <c r="K39" s="273">
        <v>8182</v>
      </c>
      <c r="L39" s="273">
        <v>2666</v>
      </c>
      <c r="M39" s="273">
        <v>62848</v>
      </c>
      <c r="N39" s="275">
        <v>591253</v>
      </c>
      <c r="O39" s="273">
        <v>714378</v>
      </c>
      <c r="P39" s="273">
        <v>11189</v>
      </c>
      <c r="Q39" s="273">
        <v>11473</v>
      </c>
      <c r="R39" s="273">
        <v>3770</v>
      </c>
      <c r="S39" s="273">
        <v>88341</v>
      </c>
      <c r="T39" s="276">
        <v>829151</v>
      </c>
    </row>
    <row r="40" spans="1:20" ht="25.15" customHeight="1" x14ac:dyDescent="0.25">
      <c r="A40" s="272" t="s">
        <v>188</v>
      </c>
      <c r="B40" s="272" t="s">
        <v>47</v>
      </c>
      <c r="C40" s="273">
        <v>144715</v>
      </c>
      <c r="D40" s="273">
        <v>45164</v>
      </c>
      <c r="E40" s="273">
        <v>162585</v>
      </c>
      <c r="F40" s="273">
        <v>10983</v>
      </c>
      <c r="G40" s="273">
        <v>132498</v>
      </c>
      <c r="H40" s="274">
        <v>495945</v>
      </c>
      <c r="I40" s="273">
        <v>731475</v>
      </c>
      <c r="J40" s="273">
        <v>230158</v>
      </c>
      <c r="K40" s="273">
        <v>814394</v>
      </c>
      <c r="L40" s="273">
        <v>55279</v>
      </c>
      <c r="M40" s="273">
        <v>661732</v>
      </c>
      <c r="N40" s="275">
        <v>2493038</v>
      </c>
      <c r="O40" s="273">
        <v>876190</v>
      </c>
      <c r="P40" s="273">
        <v>275322</v>
      </c>
      <c r="Q40" s="273">
        <v>976979</v>
      </c>
      <c r="R40" s="273">
        <v>66262</v>
      </c>
      <c r="S40" s="273">
        <v>794230</v>
      </c>
      <c r="T40" s="276">
        <v>2988983</v>
      </c>
    </row>
    <row r="41" spans="1:20" ht="12.75" customHeight="1" x14ac:dyDescent="0.25">
      <c r="A41" s="272" t="s">
        <v>189</v>
      </c>
      <c r="B41" s="272" t="s">
        <v>48</v>
      </c>
      <c r="C41" s="273">
        <v>2867</v>
      </c>
      <c r="D41" s="273">
        <v>8242</v>
      </c>
      <c r="E41" s="277">
        <v>502</v>
      </c>
      <c r="F41" s="273">
        <v>41041</v>
      </c>
      <c r="G41" s="273">
        <v>220692</v>
      </c>
      <c r="H41" s="274">
        <v>273344</v>
      </c>
      <c r="I41" s="273">
        <v>7569</v>
      </c>
      <c r="J41" s="273">
        <v>21664</v>
      </c>
      <c r="K41" s="273">
        <v>1287</v>
      </c>
      <c r="L41" s="273">
        <v>105993</v>
      </c>
      <c r="M41" s="273">
        <v>582888</v>
      </c>
      <c r="N41" s="275">
        <v>719401</v>
      </c>
      <c r="O41" s="273">
        <v>10436</v>
      </c>
      <c r="P41" s="273">
        <v>29906</v>
      </c>
      <c r="Q41" s="273">
        <v>1789</v>
      </c>
      <c r="R41" s="273">
        <v>147034</v>
      </c>
      <c r="S41" s="273">
        <v>803580</v>
      </c>
      <c r="T41" s="276">
        <v>992745</v>
      </c>
    </row>
    <row r="42" spans="1:20" ht="12.75" customHeight="1" x14ac:dyDescent="0.25">
      <c r="A42" s="272" t="s">
        <v>190</v>
      </c>
      <c r="B42" s="272" t="s">
        <v>49</v>
      </c>
      <c r="C42" s="273">
        <v>3713</v>
      </c>
      <c r="D42" s="273">
        <v>4588</v>
      </c>
      <c r="E42" s="273">
        <v>26573</v>
      </c>
      <c r="F42" s="277">
        <v>751</v>
      </c>
      <c r="G42" s="273">
        <v>128539</v>
      </c>
      <c r="H42" s="274">
        <v>164164</v>
      </c>
      <c r="I42" s="273">
        <v>15699</v>
      </c>
      <c r="J42" s="273">
        <v>19120</v>
      </c>
      <c r="K42" s="273">
        <v>112937</v>
      </c>
      <c r="L42" s="273">
        <v>3216</v>
      </c>
      <c r="M42" s="273">
        <v>543808</v>
      </c>
      <c r="N42" s="275">
        <v>694780</v>
      </c>
      <c r="O42" s="273">
        <v>19412</v>
      </c>
      <c r="P42" s="273">
        <v>23708</v>
      </c>
      <c r="Q42" s="273">
        <v>139510</v>
      </c>
      <c r="R42" s="273">
        <v>3967</v>
      </c>
      <c r="S42" s="273">
        <v>672347</v>
      </c>
      <c r="T42" s="276">
        <v>858944</v>
      </c>
    </row>
    <row r="43" spans="1:20" ht="12.75" customHeight="1" x14ac:dyDescent="0.25">
      <c r="A43" s="272" t="s">
        <v>191</v>
      </c>
      <c r="B43" s="272" t="s">
        <v>50</v>
      </c>
      <c r="C43" s="277">
        <v>513</v>
      </c>
      <c r="D43" s="277">
        <v>348</v>
      </c>
      <c r="E43" s="273">
        <v>13221</v>
      </c>
      <c r="F43" s="277">
        <v>142</v>
      </c>
      <c r="G43" s="273">
        <v>22118</v>
      </c>
      <c r="H43" s="274">
        <v>36342</v>
      </c>
      <c r="I43" s="273">
        <v>5485</v>
      </c>
      <c r="J43" s="273">
        <v>3616</v>
      </c>
      <c r="K43" s="273">
        <v>143010</v>
      </c>
      <c r="L43" s="273">
        <v>1471</v>
      </c>
      <c r="M43" s="273">
        <v>236041</v>
      </c>
      <c r="N43" s="275">
        <v>389623</v>
      </c>
      <c r="O43" s="273">
        <v>5998</v>
      </c>
      <c r="P43" s="273">
        <v>3964</v>
      </c>
      <c r="Q43" s="273">
        <v>156231</v>
      </c>
      <c r="R43" s="273">
        <v>1613</v>
      </c>
      <c r="S43" s="273">
        <v>258159</v>
      </c>
      <c r="T43" s="276">
        <v>425965</v>
      </c>
    </row>
    <row r="44" spans="1:20" ht="25.15" customHeight="1" x14ac:dyDescent="0.25">
      <c r="A44" s="272" t="s">
        <v>192</v>
      </c>
      <c r="B44" s="272" t="s">
        <v>51</v>
      </c>
      <c r="C44" s="273">
        <v>19580</v>
      </c>
      <c r="D44" s="273">
        <v>16915</v>
      </c>
      <c r="E44" s="273">
        <v>113915</v>
      </c>
      <c r="F44" s="273">
        <v>2237</v>
      </c>
      <c r="G44" s="273">
        <v>233502</v>
      </c>
      <c r="H44" s="274">
        <v>386149</v>
      </c>
      <c r="I44" s="273">
        <v>36618</v>
      </c>
      <c r="J44" s="273">
        <v>30888</v>
      </c>
      <c r="K44" s="273">
        <v>209413</v>
      </c>
      <c r="L44" s="273">
        <v>4382</v>
      </c>
      <c r="M44" s="273">
        <v>429582</v>
      </c>
      <c r="N44" s="275">
        <v>710883</v>
      </c>
      <c r="O44" s="273">
        <v>56198</v>
      </c>
      <c r="P44" s="273">
        <v>47803</v>
      </c>
      <c r="Q44" s="273">
        <v>323328</v>
      </c>
      <c r="R44" s="273">
        <v>6619</v>
      </c>
      <c r="S44" s="273">
        <v>663084</v>
      </c>
      <c r="T44" s="276">
        <v>1097032</v>
      </c>
    </row>
    <row r="45" spans="1:20" ht="25.15" customHeight="1" x14ac:dyDescent="0.25">
      <c r="A45" s="272" t="s">
        <v>193</v>
      </c>
      <c r="B45" s="272" t="s">
        <v>52</v>
      </c>
      <c r="C45" s="273">
        <v>139583</v>
      </c>
      <c r="D45" s="273">
        <v>2478</v>
      </c>
      <c r="E45" s="273">
        <v>1620</v>
      </c>
      <c r="F45" s="277">
        <v>608</v>
      </c>
      <c r="G45" s="273">
        <v>17609</v>
      </c>
      <c r="H45" s="274">
        <v>161898</v>
      </c>
      <c r="I45" s="273">
        <v>984614</v>
      </c>
      <c r="J45" s="273">
        <v>17467</v>
      </c>
      <c r="K45" s="273">
        <v>11522</v>
      </c>
      <c r="L45" s="273">
        <v>4351</v>
      </c>
      <c r="M45" s="273">
        <v>123797</v>
      </c>
      <c r="N45" s="275">
        <v>1141751</v>
      </c>
      <c r="O45" s="273">
        <v>1124197</v>
      </c>
      <c r="P45" s="273">
        <v>19945</v>
      </c>
      <c r="Q45" s="273">
        <v>13142</v>
      </c>
      <c r="R45" s="273">
        <v>4959</v>
      </c>
      <c r="S45" s="273">
        <v>141406</v>
      </c>
      <c r="T45" s="276">
        <v>1303649</v>
      </c>
    </row>
    <row r="46" spans="1:20" ht="12.75" customHeight="1" x14ac:dyDescent="0.25">
      <c r="A46" s="272" t="s">
        <v>194</v>
      </c>
      <c r="B46" s="272" t="s">
        <v>53</v>
      </c>
      <c r="C46" s="273">
        <v>2468</v>
      </c>
      <c r="D46" s="273">
        <v>130390</v>
      </c>
      <c r="E46" s="277">
        <v>857</v>
      </c>
      <c r="F46" s="277">
        <v>368</v>
      </c>
      <c r="G46" s="273">
        <v>14646</v>
      </c>
      <c r="H46" s="274">
        <v>148729</v>
      </c>
      <c r="I46" s="273">
        <v>5757</v>
      </c>
      <c r="J46" s="273">
        <v>305600</v>
      </c>
      <c r="K46" s="273">
        <v>2005</v>
      </c>
      <c r="L46" s="277">
        <v>873</v>
      </c>
      <c r="M46" s="273">
        <v>35095</v>
      </c>
      <c r="N46" s="275">
        <v>349330</v>
      </c>
      <c r="O46" s="273">
        <v>8225</v>
      </c>
      <c r="P46" s="273">
        <v>435990</v>
      </c>
      <c r="Q46" s="273">
        <v>2862</v>
      </c>
      <c r="R46" s="273">
        <v>1241</v>
      </c>
      <c r="S46" s="273">
        <v>49741</v>
      </c>
      <c r="T46" s="276">
        <v>498059</v>
      </c>
    </row>
    <row r="47" spans="1:20" ht="12.75" customHeight="1" x14ac:dyDescent="0.25">
      <c r="A47" s="272" t="s">
        <v>195</v>
      </c>
      <c r="B47" s="272" t="s">
        <v>54</v>
      </c>
      <c r="C47" s="273">
        <v>1126</v>
      </c>
      <c r="D47" s="273">
        <v>1858</v>
      </c>
      <c r="E47" s="277">
        <v>281</v>
      </c>
      <c r="F47" s="273">
        <v>113891</v>
      </c>
      <c r="G47" s="273">
        <v>110262</v>
      </c>
      <c r="H47" s="274">
        <v>227418</v>
      </c>
      <c r="I47" s="273">
        <v>1747</v>
      </c>
      <c r="J47" s="273">
        <v>3003</v>
      </c>
      <c r="K47" s="277">
        <v>460</v>
      </c>
      <c r="L47" s="273">
        <v>192099</v>
      </c>
      <c r="M47" s="273">
        <v>173561</v>
      </c>
      <c r="N47" s="275">
        <v>370870</v>
      </c>
      <c r="O47" s="273">
        <v>2873</v>
      </c>
      <c r="P47" s="273">
        <v>4861</v>
      </c>
      <c r="Q47" s="277">
        <v>741</v>
      </c>
      <c r="R47" s="273">
        <v>305990</v>
      </c>
      <c r="S47" s="273">
        <v>283823</v>
      </c>
      <c r="T47" s="276">
        <v>598288</v>
      </c>
    </row>
    <row r="48" spans="1:20" ht="25.15" customHeight="1" x14ac:dyDescent="0.25">
      <c r="A48" s="272" t="s">
        <v>196</v>
      </c>
      <c r="B48" s="272" t="s">
        <v>55</v>
      </c>
      <c r="C48" s="273">
        <v>974331</v>
      </c>
      <c r="D48" s="273">
        <v>171800</v>
      </c>
      <c r="E48" s="273">
        <v>12056</v>
      </c>
      <c r="F48" s="273">
        <v>44048</v>
      </c>
      <c r="G48" s="273">
        <v>247512</v>
      </c>
      <c r="H48" s="274">
        <v>1449747</v>
      </c>
      <c r="I48" s="273">
        <v>950142</v>
      </c>
      <c r="J48" s="273">
        <v>165747</v>
      </c>
      <c r="K48" s="273">
        <v>11889</v>
      </c>
      <c r="L48" s="273">
        <v>42318</v>
      </c>
      <c r="M48" s="273">
        <v>243120</v>
      </c>
      <c r="N48" s="275">
        <v>1413216</v>
      </c>
      <c r="O48" s="273">
        <v>1924473</v>
      </c>
      <c r="P48" s="273">
        <v>337547</v>
      </c>
      <c r="Q48" s="273">
        <v>23945</v>
      </c>
      <c r="R48" s="273">
        <v>86366</v>
      </c>
      <c r="S48" s="273">
        <v>490632</v>
      </c>
      <c r="T48" s="276">
        <v>2862963</v>
      </c>
    </row>
    <row r="49" spans="1:20" ht="25.15" customHeight="1" x14ac:dyDescent="0.25">
      <c r="A49" s="272" t="s">
        <v>197</v>
      </c>
      <c r="B49" s="272" t="s">
        <v>56</v>
      </c>
      <c r="C49" s="273">
        <v>4436</v>
      </c>
      <c r="D49" s="273">
        <v>73511</v>
      </c>
      <c r="E49" s="277">
        <v>822</v>
      </c>
      <c r="F49" s="273">
        <v>172697</v>
      </c>
      <c r="G49" s="273">
        <v>57599</v>
      </c>
      <c r="H49" s="274">
        <v>309065</v>
      </c>
      <c r="I49" s="273">
        <v>17541</v>
      </c>
      <c r="J49" s="273">
        <v>287560</v>
      </c>
      <c r="K49" s="273">
        <v>3186</v>
      </c>
      <c r="L49" s="273">
        <v>688115</v>
      </c>
      <c r="M49" s="273">
        <v>227686</v>
      </c>
      <c r="N49" s="275">
        <v>1224088</v>
      </c>
      <c r="O49" s="273">
        <v>21977</v>
      </c>
      <c r="P49" s="273">
        <v>361071</v>
      </c>
      <c r="Q49" s="273">
        <v>4008</v>
      </c>
      <c r="R49" s="273">
        <v>860812</v>
      </c>
      <c r="S49" s="273">
        <v>285285</v>
      </c>
      <c r="T49" s="276">
        <v>1533153</v>
      </c>
    </row>
    <row r="50" spans="1:20" ht="12.75" customHeight="1" x14ac:dyDescent="0.25">
      <c r="A50" s="272" t="s">
        <v>198</v>
      </c>
      <c r="B50" s="272" t="s">
        <v>57</v>
      </c>
      <c r="C50" s="273">
        <v>3164</v>
      </c>
      <c r="D50" s="273">
        <v>2811</v>
      </c>
      <c r="E50" s="273">
        <v>1971</v>
      </c>
      <c r="F50" s="273">
        <v>67043</v>
      </c>
      <c r="G50" s="273">
        <v>187124</v>
      </c>
      <c r="H50" s="274">
        <v>262113</v>
      </c>
      <c r="I50" s="273">
        <v>8488</v>
      </c>
      <c r="J50" s="273">
        <v>7293</v>
      </c>
      <c r="K50" s="273">
        <v>5148</v>
      </c>
      <c r="L50" s="273">
        <v>179015</v>
      </c>
      <c r="M50" s="273">
        <v>488661</v>
      </c>
      <c r="N50" s="275">
        <v>688605</v>
      </c>
      <c r="O50" s="273">
        <v>11652</v>
      </c>
      <c r="P50" s="273">
        <v>10104</v>
      </c>
      <c r="Q50" s="273">
        <v>7119</v>
      </c>
      <c r="R50" s="273">
        <v>246058</v>
      </c>
      <c r="S50" s="273">
        <v>675785</v>
      </c>
      <c r="T50" s="276">
        <v>950718</v>
      </c>
    </row>
    <row r="51" spans="1:20" ht="25.15" customHeight="1" x14ac:dyDescent="0.25">
      <c r="A51" s="272" t="s">
        <v>199</v>
      </c>
      <c r="B51" s="272" t="s">
        <v>58</v>
      </c>
      <c r="C51" s="273">
        <v>27459</v>
      </c>
      <c r="D51" s="273">
        <v>29842</v>
      </c>
      <c r="E51" s="273">
        <v>2026</v>
      </c>
      <c r="F51" s="273">
        <v>364100</v>
      </c>
      <c r="G51" s="273">
        <v>9833</v>
      </c>
      <c r="H51" s="274">
        <v>433260</v>
      </c>
      <c r="I51" s="273">
        <v>54664</v>
      </c>
      <c r="J51" s="273">
        <v>54179</v>
      </c>
      <c r="K51" s="273">
        <v>4108</v>
      </c>
      <c r="L51" s="273">
        <v>709043</v>
      </c>
      <c r="M51" s="273">
        <v>19343</v>
      </c>
      <c r="N51" s="275">
        <v>841337</v>
      </c>
      <c r="O51" s="273">
        <v>82123</v>
      </c>
      <c r="P51" s="273">
        <v>84021</v>
      </c>
      <c r="Q51" s="273">
        <v>6134</v>
      </c>
      <c r="R51" s="273">
        <v>1073143</v>
      </c>
      <c r="S51" s="273">
        <v>29176</v>
      </c>
      <c r="T51" s="276">
        <v>1274597</v>
      </c>
    </row>
    <row r="52" spans="1:20" ht="12.75" customHeight="1" x14ac:dyDescent="0.25">
      <c r="A52" s="272" t="s">
        <v>200</v>
      </c>
      <c r="B52" s="272" t="s">
        <v>59</v>
      </c>
      <c r="C52" s="273">
        <v>7129</v>
      </c>
      <c r="D52" s="273">
        <v>3403</v>
      </c>
      <c r="E52" s="273">
        <v>132804</v>
      </c>
      <c r="F52" s="273">
        <v>6276</v>
      </c>
      <c r="G52" s="273">
        <v>187599</v>
      </c>
      <c r="H52" s="274">
        <v>337211</v>
      </c>
      <c r="I52" s="273">
        <v>11951</v>
      </c>
      <c r="J52" s="273">
        <v>7722</v>
      </c>
      <c r="K52" s="273">
        <v>222252</v>
      </c>
      <c r="L52" s="273">
        <v>10449</v>
      </c>
      <c r="M52" s="273">
        <v>314671</v>
      </c>
      <c r="N52" s="275">
        <v>567045</v>
      </c>
      <c r="O52" s="273">
        <v>19080</v>
      </c>
      <c r="P52" s="273">
        <v>11125</v>
      </c>
      <c r="Q52" s="273">
        <v>355056</v>
      </c>
      <c r="R52" s="273">
        <v>16725</v>
      </c>
      <c r="S52" s="273">
        <v>502270</v>
      </c>
      <c r="T52" s="276">
        <v>904256</v>
      </c>
    </row>
    <row r="53" spans="1:20" ht="12.75" customHeight="1" x14ac:dyDescent="0.25">
      <c r="A53" s="272" t="s">
        <v>201</v>
      </c>
      <c r="B53" s="272" t="s">
        <v>60</v>
      </c>
      <c r="C53" s="273">
        <v>3770</v>
      </c>
      <c r="D53" s="273">
        <v>6782</v>
      </c>
      <c r="E53" s="273">
        <v>67649</v>
      </c>
      <c r="F53" s="277">
        <v>594</v>
      </c>
      <c r="G53" s="273">
        <v>161957</v>
      </c>
      <c r="H53" s="274">
        <v>240752</v>
      </c>
      <c r="I53" s="273">
        <v>7875</v>
      </c>
      <c r="J53" s="273">
        <v>14739</v>
      </c>
      <c r="K53" s="273">
        <v>140896</v>
      </c>
      <c r="L53" s="273">
        <v>1256</v>
      </c>
      <c r="M53" s="273">
        <v>349880</v>
      </c>
      <c r="N53" s="275">
        <v>514646</v>
      </c>
      <c r="O53" s="273">
        <v>11645</v>
      </c>
      <c r="P53" s="273">
        <v>21521</v>
      </c>
      <c r="Q53" s="273">
        <v>208545</v>
      </c>
      <c r="R53" s="273">
        <v>1850</v>
      </c>
      <c r="S53" s="273">
        <v>511837</v>
      </c>
      <c r="T53" s="276">
        <v>755398</v>
      </c>
    </row>
    <row r="54" spans="1:20" ht="25.15" customHeight="1" x14ac:dyDescent="0.25">
      <c r="A54" s="272" t="s">
        <v>202</v>
      </c>
      <c r="B54" s="272" t="s">
        <v>61</v>
      </c>
      <c r="C54" s="273">
        <v>6634</v>
      </c>
      <c r="D54" s="273">
        <v>662912</v>
      </c>
      <c r="E54" s="273">
        <v>2904</v>
      </c>
      <c r="F54" s="273">
        <v>1178</v>
      </c>
      <c r="G54" s="273">
        <v>185917</v>
      </c>
      <c r="H54" s="274">
        <v>859545</v>
      </c>
      <c r="I54" s="273">
        <v>6588</v>
      </c>
      <c r="J54" s="273">
        <v>626339</v>
      </c>
      <c r="K54" s="273">
        <v>2758</v>
      </c>
      <c r="L54" s="273">
        <v>1134</v>
      </c>
      <c r="M54" s="273">
        <v>178709</v>
      </c>
      <c r="N54" s="275">
        <v>815528</v>
      </c>
      <c r="O54" s="273">
        <v>13222</v>
      </c>
      <c r="P54" s="273">
        <v>1289251</v>
      </c>
      <c r="Q54" s="273">
        <v>5662</v>
      </c>
      <c r="R54" s="273">
        <v>2312</v>
      </c>
      <c r="S54" s="273">
        <v>364626</v>
      </c>
      <c r="T54" s="276">
        <v>1675073</v>
      </c>
    </row>
    <row r="55" spans="1:20" ht="25.15" customHeight="1" x14ac:dyDescent="0.25">
      <c r="A55" s="272" t="s">
        <v>203</v>
      </c>
      <c r="B55" s="272" t="s">
        <v>62</v>
      </c>
      <c r="C55" s="273">
        <v>26005</v>
      </c>
      <c r="D55" s="273">
        <v>12311</v>
      </c>
      <c r="E55" s="273">
        <v>11328</v>
      </c>
      <c r="F55" s="273">
        <v>5684</v>
      </c>
      <c r="G55" s="273">
        <v>15909</v>
      </c>
      <c r="H55" s="274">
        <v>71237</v>
      </c>
      <c r="I55" s="273">
        <v>59825</v>
      </c>
      <c r="J55" s="273">
        <v>28500</v>
      </c>
      <c r="K55" s="273">
        <v>26101</v>
      </c>
      <c r="L55" s="273">
        <v>13125</v>
      </c>
      <c r="M55" s="273">
        <v>36772</v>
      </c>
      <c r="N55" s="275">
        <v>164323</v>
      </c>
      <c r="O55" s="273">
        <v>85830</v>
      </c>
      <c r="P55" s="273">
        <v>40811</v>
      </c>
      <c r="Q55" s="273">
        <v>37429</v>
      </c>
      <c r="R55" s="273">
        <v>18809</v>
      </c>
      <c r="S55" s="273">
        <v>52681</v>
      </c>
      <c r="T55" s="276">
        <v>235560</v>
      </c>
    </row>
    <row r="56" spans="1:20" ht="36.75" customHeight="1" x14ac:dyDescent="0.25">
      <c r="A56" s="272" t="s">
        <v>204</v>
      </c>
      <c r="B56" s="272" t="s">
        <v>229</v>
      </c>
      <c r="C56" s="273">
        <v>68023</v>
      </c>
      <c r="D56" s="273">
        <v>9038</v>
      </c>
      <c r="E56" s="273">
        <v>7890</v>
      </c>
      <c r="F56" s="273">
        <v>5103</v>
      </c>
      <c r="G56" s="273">
        <v>23970</v>
      </c>
      <c r="H56" s="274">
        <v>114024</v>
      </c>
      <c r="I56" s="273">
        <v>219406</v>
      </c>
      <c r="J56" s="273">
        <v>29000</v>
      </c>
      <c r="K56" s="273">
        <v>25105</v>
      </c>
      <c r="L56" s="273">
        <v>16257</v>
      </c>
      <c r="M56" s="273">
        <v>76966</v>
      </c>
      <c r="N56" s="275">
        <v>366734</v>
      </c>
      <c r="O56" s="273">
        <v>287429</v>
      </c>
      <c r="P56" s="273">
        <v>38038</v>
      </c>
      <c r="Q56" s="273">
        <v>32995</v>
      </c>
      <c r="R56" s="273">
        <v>21360</v>
      </c>
      <c r="S56" s="273">
        <v>100936</v>
      </c>
      <c r="T56" s="276">
        <v>480758</v>
      </c>
    </row>
    <row r="57" spans="1:20" ht="25.15" customHeight="1" x14ac:dyDescent="0.25">
      <c r="A57" s="272" t="s">
        <v>205</v>
      </c>
      <c r="B57" s="272" t="s">
        <v>230</v>
      </c>
      <c r="C57" s="273">
        <v>63059</v>
      </c>
      <c r="D57" s="273">
        <v>194465</v>
      </c>
      <c r="E57" s="273">
        <v>14784</v>
      </c>
      <c r="F57" s="273">
        <v>11928</v>
      </c>
      <c r="G57" s="273">
        <v>100134</v>
      </c>
      <c r="H57" s="274">
        <v>384370</v>
      </c>
      <c r="I57" s="273">
        <v>85709</v>
      </c>
      <c r="J57" s="273">
        <v>264981</v>
      </c>
      <c r="K57" s="273">
        <v>19961</v>
      </c>
      <c r="L57" s="273">
        <v>16151</v>
      </c>
      <c r="M57" s="273">
        <v>135983</v>
      </c>
      <c r="N57" s="275">
        <v>522785</v>
      </c>
      <c r="O57" s="273">
        <v>148768</v>
      </c>
      <c r="P57" s="273">
        <v>459446</v>
      </c>
      <c r="Q57" s="273">
        <v>34745</v>
      </c>
      <c r="R57" s="273">
        <v>28079</v>
      </c>
      <c r="S57" s="273">
        <v>236117</v>
      </c>
      <c r="T57" s="276">
        <v>907155</v>
      </c>
    </row>
    <row r="58" spans="1:20" ht="25.15" customHeight="1" x14ac:dyDescent="0.25">
      <c r="A58" s="272" t="s">
        <v>206</v>
      </c>
      <c r="B58" s="272" t="s">
        <v>231</v>
      </c>
      <c r="C58" s="273">
        <v>31437</v>
      </c>
      <c r="D58" s="273">
        <v>36233</v>
      </c>
      <c r="E58" s="277">
        <v>790</v>
      </c>
      <c r="F58" s="273">
        <v>51682</v>
      </c>
      <c r="G58" s="273">
        <v>3692</v>
      </c>
      <c r="H58" s="274">
        <v>123834</v>
      </c>
      <c r="I58" s="273">
        <v>28481</v>
      </c>
      <c r="J58" s="273">
        <v>32682</v>
      </c>
      <c r="K58" s="277">
        <v>706</v>
      </c>
      <c r="L58" s="273">
        <v>46607</v>
      </c>
      <c r="M58" s="273">
        <v>3365</v>
      </c>
      <c r="N58" s="275">
        <v>111841</v>
      </c>
      <c r="O58" s="273">
        <v>59918</v>
      </c>
      <c r="P58" s="273">
        <v>68915</v>
      </c>
      <c r="Q58" s="273">
        <v>1496</v>
      </c>
      <c r="R58" s="273">
        <v>98289</v>
      </c>
      <c r="S58" s="273">
        <v>7057</v>
      </c>
      <c r="T58" s="276">
        <v>235675</v>
      </c>
    </row>
    <row r="59" spans="1:20" ht="36.75" customHeight="1" x14ac:dyDescent="0.25">
      <c r="A59" s="272" t="s">
        <v>207</v>
      </c>
      <c r="B59" s="272" t="s">
        <v>232</v>
      </c>
      <c r="C59" s="277">
        <v>67</v>
      </c>
      <c r="D59" s="277">
        <v>109</v>
      </c>
      <c r="E59" s="277">
        <v>213</v>
      </c>
      <c r="F59" s="273">
        <v>14229</v>
      </c>
      <c r="G59" s="273">
        <v>10368</v>
      </c>
      <c r="H59" s="274">
        <v>24986</v>
      </c>
      <c r="I59" s="277">
        <v>205</v>
      </c>
      <c r="J59" s="277">
        <v>316</v>
      </c>
      <c r="K59" s="277">
        <v>632</v>
      </c>
      <c r="L59" s="273">
        <v>43539</v>
      </c>
      <c r="M59" s="273">
        <v>32125</v>
      </c>
      <c r="N59" s="275">
        <v>76817</v>
      </c>
      <c r="O59" s="277">
        <v>272</v>
      </c>
      <c r="P59" s="277">
        <v>425</v>
      </c>
      <c r="Q59" s="277">
        <v>845</v>
      </c>
      <c r="R59" s="273">
        <v>57768</v>
      </c>
      <c r="S59" s="273">
        <v>42493</v>
      </c>
      <c r="T59" s="276">
        <v>101803</v>
      </c>
    </row>
    <row r="60" spans="1:20" ht="25.15" customHeight="1" x14ac:dyDescent="0.25">
      <c r="A60" s="272" t="s">
        <v>208</v>
      </c>
      <c r="B60" s="272" t="s">
        <v>67</v>
      </c>
      <c r="C60" s="273">
        <v>9975</v>
      </c>
      <c r="D60" s="273">
        <v>2960</v>
      </c>
      <c r="E60" s="273">
        <v>1493</v>
      </c>
      <c r="F60" s="273">
        <v>1008</v>
      </c>
      <c r="G60" s="273">
        <v>2997</v>
      </c>
      <c r="H60" s="274">
        <v>18433</v>
      </c>
      <c r="I60" s="273">
        <v>3643</v>
      </c>
      <c r="J60" s="273">
        <v>1060</v>
      </c>
      <c r="K60" s="277">
        <v>521</v>
      </c>
      <c r="L60" s="277">
        <v>372</v>
      </c>
      <c r="M60" s="273">
        <v>1060</v>
      </c>
      <c r="N60" s="275">
        <v>6656</v>
      </c>
      <c r="O60" s="273">
        <v>13618</v>
      </c>
      <c r="P60" s="273">
        <v>4020</v>
      </c>
      <c r="Q60" s="273">
        <v>2014</v>
      </c>
      <c r="R60" s="273">
        <v>1380</v>
      </c>
      <c r="S60" s="273">
        <v>4057</v>
      </c>
      <c r="T60" s="276">
        <v>25089</v>
      </c>
    </row>
    <row r="61" spans="1:20" ht="25.15" customHeight="1" x14ac:dyDescent="0.25">
      <c r="A61" s="272" t="s">
        <v>209</v>
      </c>
      <c r="B61" s="272" t="s">
        <v>68</v>
      </c>
      <c r="C61" s="273">
        <v>19616</v>
      </c>
      <c r="D61" s="273">
        <v>29646</v>
      </c>
      <c r="E61" s="273">
        <v>16471</v>
      </c>
      <c r="F61" s="273">
        <v>3379</v>
      </c>
      <c r="G61" s="273">
        <v>65687</v>
      </c>
      <c r="H61" s="274">
        <v>134799</v>
      </c>
      <c r="I61" s="273">
        <v>18089</v>
      </c>
      <c r="J61" s="273">
        <v>25953</v>
      </c>
      <c r="K61" s="273">
        <v>14296</v>
      </c>
      <c r="L61" s="273">
        <v>3644</v>
      </c>
      <c r="M61" s="273">
        <v>57593</v>
      </c>
      <c r="N61" s="275">
        <v>119575</v>
      </c>
      <c r="O61" s="273">
        <v>37705</v>
      </c>
      <c r="P61" s="273">
        <v>55599</v>
      </c>
      <c r="Q61" s="273">
        <v>30767</v>
      </c>
      <c r="R61" s="273">
        <v>7023</v>
      </c>
      <c r="S61" s="273">
        <v>123280</v>
      </c>
      <c r="T61" s="276">
        <v>254374</v>
      </c>
    </row>
    <row r="62" spans="1:20" ht="25.15" customHeight="1" x14ac:dyDescent="0.25">
      <c r="A62" s="272" t="s">
        <v>210</v>
      </c>
      <c r="B62" s="272" t="s">
        <v>69</v>
      </c>
      <c r="C62" s="273">
        <v>73765</v>
      </c>
      <c r="D62" s="273">
        <v>19135</v>
      </c>
      <c r="E62" s="273">
        <v>8966</v>
      </c>
      <c r="F62" s="273">
        <v>5418</v>
      </c>
      <c r="G62" s="273">
        <v>22382</v>
      </c>
      <c r="H62" s="274">
        <v>129666</v>
      </c>
      <c r="I62" s="273">
        <v>23518</v>
      </c>
      <c r="J62" s="273">
        <v>6118</v>
      </c>
      <c r="K62" s="273">
        <v>2836</v>
      </c>
      <c r="L62" s="273">
        <v>1757</v>
      </c>
      <c r="M62" s="273">
        <v>7070</v>
      </c>
      <c r="N62" s="275">
        <v>41299</v>
      </c>
      <c r="O62" s="273">
        <v>97283</v>
      </c>
      <c r="P62" s="273">
        <v>25253</v>
      </c>
      <c r="Q62" s="273">
        <v>11802</v>
      </c>
      <c r="R62" s="273">
        <v>7175</v>
      </c>
      <c r="S62" s="273">
        <v>29452</v>
      </c>
      <c r="T62" s="276">
        <v>170965</v>
      </c>
    </row>
    <row r="63" spans="1:20" ht="12.75" customHeight="1" x14ac:dyDescent="0.25">
      <c r="A63" s="272" t="s">
        <v>211</v>
      </c>
      <c r="B63" s="272" t="s">
        <v>70</v>
      </c>
      <c r="C63" s="277">
        <v>947</v>
      </c>
      <c r="D63" s="277">
        <v>135</v>
      </c>
      <c r="E63" s="277">
        <v>102</v>
      </c>
      <c r="F63" s="277">
        <v>180</v>
      </c>
      <c r="G63" s="277">
        <v>91</v>
      </c>
      <c r="H63" s="274">
        <v>1455</v>
      </c>
      <c r="I63" s="273">
        <v>1358</v>
      </c>
      <c r="J63" s="277">
        <v>194</v>
      </c>
      <c r="K63" s="277">
        <v>162</v>
      </c>
      <c r="L63" s="277">
        <v>259</v>
      </c>
      <c r="M63" s="277">
        <v>129</v>
      </c>
      <c r="N63" s="275">
        <v>2102</v>
      </c>
      <c r="O63" s="273">
        <v>2305</v>
      </c>
      <c r="P63" s="277">
        <v>329</v>
      </c>
      <c r="Q63" s="277">
        <v>264</v>
      </c>
      <c r="R63" s="277">
        <v>439</v>
      </c>
      <c r="S63" s="277">
        <v>220</v>
      </c>
      <c r="T63" s="276">
        <v>3557</v>
      </c>
    </row>
    <row r="64" spans="1:20" ht="36.75" customHeight="1" x14ac:dyDescent="0.25">
      <c r="A64" s="272" t="s">
        <v>212</v>
      </c>
      <c r="B64" s="272" t="s">
        <v>23</v>
      </c>
      <c r="C64" s="273">
        <v>6462</v>
      </c>
      <c r="D64" s="273">
        <v>141417</v>
      </c>
      <c r="E64" s="273">
        <v>132059</v>
      </c>
      <c r="F64" s="273">
        <v>1075</v>
      </c>
      <c r="G64" s="273">
        <v>97190</v>
      </c>
      <c r="H64" s="274">
        <v>378203</v>
      </c>
      <c r="I64" s="273">
        <v>25613</v>
      </c>
      <c r="J64" s="273">
        <v>559850</v>
      </c>
      <c r="K64" s="273">
        <v>523949</v>
      </c>
      <c r="L64" s="273">
        <v>4234</v>
      </c>
      <c r="M64" s="273">
        <v>383606</v>
      </c>
      <c r="N64" s="275">
        <v>1497252</v>
      </c>
      <c r="O64" s="273">
        <v>32075</v>
      </c>
      <c r="P64" s="273">
        <v>701267</v>
      </c>
      <c r="Q64" s="273">
        <v>656008</v>
      </c>
      <c r="R64" s="273">
        <v>5309</v>
      </c>
      <c r="S64" s="273">
        <v>480796</v>
      </c>
      <c r="T64" s="276">
        <v>1875455</v>
      </c>
    </row>
    <row r="65" spans="1:20" ht="36.75" customHeight="1" x14ac:dyDescent="0.25">
      <c r="A65" s="272" t="s">
        <v>213</v>
      </c>
      <c r="B65" s="272" t="s">
        <v>28</v>
      </c>
      <c r="C65" s="273">
        <v>484453</v>
      </c>
      <c r="D65" s="273">
        <v>619091</v>
      </c>
      <c r="E65" s="273">
        <v>19145</v>
      </c>
      <c r="F65" s="273">
        <v>779562</v>
      </c>
      <c r="G65" s="273">
        <v>94300</v>
      </c>
      <c r="H65" s="274">
        <v>1996551</v>
      </c>
      <c r="I65" s="273">
        <v>803424</v>
      </c>
      <c r="J65" s="273">
        <v>1030793</v>
      </c>
      <c r="K65" s="273">
        <v>31409</v>
      </c>
      <c r="L65" s="273">
        <v>1283810</v>
      </c>
      <c r="M65" s="273">
        <v>157382</v>
      </c>
      <c r="N65" s="275">
        <v>3306818</v>
      </c>
      <c r="O65" s="273">
        <v>1287877</v>
      </c>
      <c r="P65" s="273">
        <v>1649884</v>
      </c>
      <c r="Q65" s="273">
        <v>50554</v>
      </c>
      <c r="R65" s="273">
        <v>2063372</v>
      </c>
      <c r="S65" s="273">
        <v>251682</v>
      </c>
      <c r="T65" s="276">
        <v>5303369</v>
      </c>
    </row>
    <row r="66" spans="1:20" s="128" customFormat="1" ht="25.15" customHeight="1" x14ac:dyDescent="0.2">
      <c r="A66" s="344"/>
      <c r="B66" s="344"/>
      <c r="C66" s="278">
        <v>5441709</v>
      </c>
      <c r="D66" s="278">
        <v>5050671</v>
      </c>
      <c r="E66" s="278">
        <v>1744713</v>
      </c>
      <c r="F66" s="278">
        <v>3078283</v>
      </c>
      <c r="G66" s="278">
        <v>5153332</v>
      </c>
      <c r="H66" s="274">
        <v>20468708</v>
      </c>
      <c r="I66" s="278">
        <v>17529808</v>
      </c>
      <c r="J66" s="278">
        <v>12180384</v>
      </c>
      <c r="K66" s="278">
        <v>5513799</v>
      </c>
      <c r="L66" s="278">
        <v>6716466</v>
      </c>
      <c r="M66" s="278">
        <v>13464398</v>
      </c>
      <c r="N66" s="275">
        <v>55404855</v>
      </c>
      <c r="O66" s="278">
        <v>22971517</v>
      </c>
      <c r="P66" s="278">
        <v>17231055</v>
      </c>
      <c r="Q66" s="278">
        <v>7258512</v>
      </c>
      <c r="R66" s="278">
        <v>9794749</v>
      </c>
      <c r="S66" s="278">
        <v>18617730</v>
      </c>
      <c r="T66" s="276">
        <v>75873563</v>
      </c>
    </row>
  </sheetData>
  <mergeCells count="11">
    <mergeCell ref="A66:B66"/>
    <mergeCell ref="A3:A4"/>
    <mergeCell ref="Q1:T1"/>
    <mergeCell ref="A2:T2"/>
    <mergeCell ref="B3:B4"/>
    <mergeCell ref="C3:G3"/>
    <mergeCell ref="H3:H4"/>
    <mergeCell ref="I3:M3"/>
    <mergeCell ref="N3:N4"/>
    <mergeCell ref="O3:S3"/>
    <mergeCell ref="T3:T4"/>
  </mergeCells>
  <pageMargins left="0.7" right="0.7" top="0.75" bottom="0.75" header="0.3" footer="0.3"/>
  <pageSetup paperSize="9" scale="5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view="pageBreakPreview" zoomScale="77" zoomScaleNormal="100" zoomScaleSheetLayoutView="77" workbookViewId="0">
      <pane xSplit="2" ySplit="4" topLeftCell="C59" activePane="bottomRight" state="frozen"/>
      <selection pane="topRight" activeCell="C1" sqref="C1"/>
      <selection pane="bottomLeft" activeCell="A6" sqref="A6"/>
      <selection pane="bottomRight" activeCell="F79" sqref="F79"/>
    </sheetView>
  </sheetViews>
  <sheetFormatPr defaultRowHeight="15" x14ac:dyDescent="0.25"/>
  <cols>
    <col min="1" max="1" width="7" style="1" bestFit="1" customWidth="1"/>
    <col min="2" max="2" width="26.28515625" customWidth="1"/>
    <col min="3" max="3" width="14.85546875" customWidth="1"/>
    <col min="4" max="4" width="17.42578125" customWidth="1"/>
    <col min="5" max="5" width="12.5703125" customWidth="1"/>
    <col min="6" max="7" width="11.28515625" customWidth="1"/>
    <col min="8" max="8" width="12.7109375" customWidth="1"/>
    <col min="9" max="9" width="15.140625" customWidth="1"/>
    <col min="10" max="10" width="12.7109375" style="11" customWidth="1"/>
    <col min="11" max="11" width="13.7109375" style="11" customWidth="1"/>
    <col min="12" max="12" width="12.7109375" style="11" customWidth="1"/>
  </cols>
  <sheetData>
    <row r="1" spans="1:14" ht="54.75" customHeight="1" x14ac:dyDescent="0.25">
      <c r="A1" s="9"/>
      <c r="B1" s="57"/>
      <c r="C1" s="58"/>
      <c r="D1" s="59"/>
      <c r="E1" s="60"/>
      <c r="F1" s="60"/>
      <c r="G1" s="60"/>
      <c r="H1" s="60"/>
      <c r="I1" s="60"/>
      <c r="J1" s="290" t="s">
        <v>253</v>
      </c>
      <c r="K1" s="290"/>
      <c r="L1" s="290"/>
    </row>
    <row r="2" spans="1:14" s="61" customFormat="1" ht="34.700000000000003" customHeight="1" x14ac:dyDescent="0.25">
      <c r="A2" s="366" t="s">
        <v>131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</row>
    <row r="3" spans="1:14" s="74" customFormat="1" ht="129.75" customHeight="1" x14ac:dyDescent="0.25">
      <c r="A3" s="367" t="s">
        <v>88</v>
      </c>
      <c r="B3" s="258"/>
      <c r="C3" s="259" t="s">
        <v>132</v>
      </c>
      <c r="D3" s="259" t="s">
        <v>133</v>
      </c>
      <c r="E3" s="259" t="s">
        <v>134</v>
      </c>
      <c r="F3" s="259" t="s">
        <v>135</v>
      </c>
      <c r="G3" s="259" t="s">
        <v>136</v>
      </c>
      <c r="H3" s="259" t="s">
        <v>137</v>
      </c>
      <c r="I3" s="259" t="s">
        <v>138</v>
      </c>
      <c r="J3" s="368" t="s">
        <v>139</v>
      </c>
      <c r="K3" s="369" t="s">
        <v>140</v>
      </c>
      <c r="L3" s="368" t="s">
        <v>141</v>
      </c>
    </row>
    <row r="4" spans="1:14" s="74" customFormat="1" ht="36" customHeight="1" x14ac:dyDescent="0.25">
      <c r="A4" s="367"/>
      <c r="B4" s="258" t="s">
        <v>142</v>
      </c>
      <c r="C4" s="259">
        <v>5</v>
      </c>
      <c r="D4" s="259">
        <v>5</v>
      </c>
      <c r="E4" s="259">
        <v>5</v>
      </c>
      <c r="F4" s="259">
        <v>2.5</v>
      </c>
      <c r="G4" s="259">
        <v>2.5</v>
      </c>
      <c r="H4" s="259">
        <v>2.5</v>
      </c>
      <c r="I4" s="259">
        <v>2.5</v>
      </c>
      <c r="J4" s="368"/>
      <c r="K4" s="370"/>
      <c r="L4" s="368"/>
    </row>
    <row r="5" spans="1:14" ht="25.5" x14ac:dyDescent="0.25">
      <c r="A5" s="367"/>
      <c r="B5" s="260" t="s">
        <v>89</v>
      </c>
      <c r="C5" s="113" t="s">
        <v>143</v>
      </c>
      <c r="D5" s="113" t="s">
        <v>144</v>
      </c>
      <c r="E5" s="113" t="s">
        <v>143</v>
      </c>
      <c r="F5" s="113" t="s">
        <v>143</v>
      </c>
      <c r="G5" s="113" t="s">
        <v>143</v>
      </c>
      <c r="H5" s="113" t="s">
        <v>143</v>
      </c>
      <c r="I5" s="113" t="s">
        <v>143</v>
      </c>
      <c r="J5" s="368"/>
      <c r="K5" s="371"/>
      <c r="L5" s="368"/>
      <c r="M5" s="67"/>
      <c r="N5" s="34"/>
    </row>
    <row r="6" spans="1:14" ht="26.25" x14ac:dyDescent="0.25">
      <c r="A6" s="125">
        <v>560002</v>
      </c>
      <c r="B6" s="62" t="s">
        <v>10</v>
      </c>
      <c r="C6" s="63">
        <v>4</v>
      </c>
      <c r="D6" s="64">
        <v>2.56</v>
      </c>
      <c r="E6" s="64">
        <v>4.9800000000000004</v>
      </c>
      <c r="F6" s="64">
        <v>0.99</v>
      </c>
      <c r="G6" s="64">
        <v>2.33</v>
      </c>
      <c r="H6" s="64">
        <v>2.5</v>
      </c>
      <c r="I6" s="64">
        <v>0.53</v>
      </c>
      <c r="J6" s="65">
        <v>17.89</v>
      </c>
      <c r="K6" s="66">
        <v>25</v>
      </c>
      <c r="L6" s="64">
        <v>71.56</v>
      </c>
      <c r="M6" s="67"/>
      <c r="N6" s="34"/>
    </row>
    <row r="7" spans="1:14" ht="26.25" x14ac:dyDescent="0.25">
      <c r="A7" s="125">
        <v>560014</v>
      </c>
      <c r="B7" s="62" t="s">
        <v>11</v>
      </c>
      <c r="C7" s="63">
        <v>3</v>
      </c>
      <c r="D7" s="64">
        <v>3.77</v>
      </c>
      <c r="E7" s="64">
        <v>3.55</v>
      </c>
      <c r="F7" s="64">
        <v>0.57999999999999996</v>
      </c>
      <c r="G7" s="64">
        <v>2.5</v>
      </c>
      <c r="H7" s="64">
        <v>2.5</v>
      </c>
      <c r="I7" s="64">
        <v>0</v>
      </c>
      <c r="J7" s="65">
        <v>15.9</v>
      </c>
      <c r="K7" s="66">
        <v>25</v>
      </c>
      <c r="L7" s="64">
        <v>63.6</v>
      </c>
      <c r="M7" s="67"/>
      <c r="N7" s="34"/>
    </row>
    <row r="8" spans="1:14" x14ac:dyDescent="0.25">
      <c r="A8" s="125">
        <v>560017</v>
      </c>
      <c r="B8" s="62" t="s">
        <v>12</v>
      </c>
      <c r="C8" s="63">
        <v>4.34</v>
      </c>
      <c r="D8" s="64">
        <v>4.22</v>
      </c>
      <c r="E8" s="64">
        <v>5</v>
      </c>
      <c r="F8" s="64">
        <v>1.44</v>
      </c>
      <c r="G8" s="64">
        <v>2.4300000000000002</v>
      </c>
      <c r="H8" s="64">
        <v>2.5</v>
      </c>
      <c r="I8" s="64">
        <v>1.51</v>
      </c>
      <c r="J8" s="65">
        <v>21.44</v>
      </c>
      <c r="K8" s="66">
        <v>25</v>
      </c>
      <c r="L8" s="64">
        <v>85.76</v>
      </c>
      <c r="M8" s="67"/>
      <c r="N8" s="34"/>
    </row>
    <row r="9" spans="1:14" x14ac:dyDescent="0.25">
      <c r="A9" s="125">
        <v>560019</v>
      </c>
      <c r="B9" s="62" t="s">
        <v>13</v>
      </c>
      <c r="C9" s="63">
        <v>3.71</v>
      </c>
      <c r="D9" s="64">
        <v>5</v>
      </c>
      <c r="E9" s="64">
        <v>0.19</v>
      </c>
      <c r="F9" s="64">
        <v>1.52</v>
      </c>
      <c r="G9" s="64">
        <v>2.35</v>
      </c>
      <c r="H9" s="64">
        <v>2.5</v>
      </c>
      <c r="I9" s="64">
        <v>1.41</v>
      </c>
      <c r="J9" s="65">
        <v>16.68</v>
      </c>
      <c r="K9" s="66">
        <v>24.9</v>
      </c>
      <c r="L9" s="64">
        <v>66.989999999999995</v>
      </c>
      <c r="M9" s="67"/>
      <c r="N9" s="34"/>
    </row>
    <row r="10" spans="1:14" x14ac:dyDescent="0.25">
      <c r="A10" s="125">
        <v>560021</v>
      </c>
      <c r="B10" s="62" t="s">
        <v>14</v>
      </c>
      <c r="C10" s="63">
        <v>4.42</v>
      </c>
      <c r="D10" s="64">
        <v>5</v>
      </c>
      <c r="E10" s="64">
        <v>5</v>
      </c>
      <c r="F10" s="64">
        <v>1.73</v>
      </c>
      <c r="G10" s="64">
        <v>2.37</v>
      </c>
      <c r="H10" s="64">
        <v>2.5</v>
      </c>
      <c r="I10" s="64">
        <v>1.02</v>
      </c>
      <c r="J10" s="65">
        <v>22.04</v>
      </c>
      <c r="K10" s="66">
        <v>23.96</v>
      </c>
      <c r="L10" s="64">
        <v>91.99</v>
      </c>
      <c r="M10" s="67"/>
      <c r="N10" s="34"/>
    </row>
    <row r="11" spans="1:14" x14ac:dyDescent="0.25">
      <c r="A11" s="125">
        <v>560022</v>
      </c>
      <c r="B11" s="62" t="s">
        <v>15</v>
      </c>
      <c r="C11" s="63">
        <v>4.07</v>
      </c>
      <c r="D11" s="64">
        <v>4.84</v>
      </c>
      <c r="E11" s="64">
        <v>4.59</v>
      </c>
      <c r="F11" s="64">
        <v>1.44</v>
      </c>
      <c r="G11" s="64">
        <v>2.33</v>
      </c>
      <c r="H11" s="64">
        <v>2.5</v>
      </c>
      <c r="I11" s="64">
        <v>1.6</v>
      </c>
      <c r="J11" s="65">
        <v>21.37</v>
      </c>
      <c r="K11" s="66">
        <v>24.36</v>
      </c>
      <c r="L11" s="64">
        <v>87.73</v>
      </c>
      <c r="M11" s="67"/>
      <c r="N11" s="34"/>
    </row>
    <row r="12" spans="1:14" x14ac:dyDescent="0.25">
      <c r="A12" s="125">
        <v>560024</v>
      </c>
      <c r="B12" s="62" t="s">
        <v>16</v>
      </c>
      <c r="C12" s="63">
        <v>4.9400000000000004</v>
      </c>
      <c r="D12" s="64">
        <v>4.95</v>
      </c>
      <c r="E12" s="64">
        <v>4.9800000000000004</v>
      </c>
      <c r="F12" s="64">
        <v>1.95</v>
      </c>
      <c r="G12" s="64">
        <v>2.5</v>
      </c>
      <c r="H12" s="64">
        <v>2.5</v>
      </c>
      <c r="I12" s="64">
        <v>0.05</v>
      </c>
      <c r="J12" s="65">
        <v>21.87</v>
      </c>
      <c r="K12" s="66">
        <v>22.6</v>
      </c>
      <c r="L12" s="64">
        <v>96.77</v>
      </c>
      <c r="M12" s="67"/>
      <c r="N12" s="34"/>
    </row>
    <row r="13" spans="1:14" ht="26.25" x14ac:dyDescent="0.25">
      <c r="A13" s="125">
        <v>560026</v>
      </c>
      <c r="B13" s="62" t="s">
        <v>17</v>
      </c>
      <c r="C13" s="63">
        <v>3.34</v>
      </c>
      <c r="D13" s="64">
        <v>5</v>
      </c>
      <c r="E13" s="64">
        <v>4.99</v>
      </c>
      <c r="F13" s="64">
        <v>1.18</v>
      </c>
      <c r="G13" s="64">
        <v>2.36</v>
      </c>
      <c r="H13" s="64">
        <v>2.5</v>
      </c>
      <c r="I13" s="64">
        <v>1.63</v>
      </c>
      <c r="J13" s="65">
        <v>21</v>
      </c>
      <c r="K13" s="66">
        <v>24.59</v>
      </c>
      <c r="L13" s="64">
        <v>85.4</v>
      </c>
      <c r="M13" s="67"/>
      <c r="N13" s="34"/>
    </row>
    <row r="14" spans="1:14" x14ac:dyDescent="0.25">
      <c r="A14" s="125">
        <v>560032</v>
      </c>
      <c r="B14" s="62" t="s">
        <v>19</v>
      </c>
      <c r="C14" s="63">
        <v>2.77</v>
      </c>
      <c r="D14" s="64">
        <v>2.31</v>
      </c>
      <c r="E14" s="64">
        <v>3.41</v>
      </c>
      <c r="F14" s="64">
        <v>1.1200000000000001</v>
      </c>
      <c r="G14" s="64">
        <v>2.41</v>
      </c>
      <c r="H14" s="64">
        <v>2.5</v>
      </c>
      <c r="I14" s="64">
        <v>0.83</v>
      </c>
      <c r="J14" s="65">
        <v>15.35</v>
      </c>
      <c r="K14" s="66">
        <v>25</v>
      </c>
      <c r="L14" s="64">
        <v>61.4</v>
      </c>
      <c r="M14" s="67"/>
      <c r="N14" s="34"/>
    </row>
    <row r="15" spans="1:14" x14ac:dyDescent="0.25">
      <c r="A15" s="125">
        <v>560033</v>
      </c>
      <c r="B15" s="62" t="s">
        <v>20</v>
      </c>
      <c r="C15" s="63">
        <v>3.5</v>
      </c>
      <c r="D15" s="64">
        <v>4.5</v>
      </c>
      <c r="E15" s="64">
        <v>5</v>
      </c>
      <c r="F15" s="64">
        <v>1.96</v>
      </c>
      <c r="G15" s="64">
        <v>2.5</v>
      </c>
      <c r="H15" s="64">
        <v>2.5</v>
      </c>
      <c r="I15" s="64">
        <v>1.6</v>
      </c>
      <c r="J15" s="65">
        <v>21.56</v>
      </c>
      <c r="K15" s="66">
        <v>25</v>
      </c>
      <c r="L15" s="64">
        <v>86.24</v>
      </c>
      <c r="M15" s="67"/>
      <c r="N15" s="34"/>
    </row>
    <row r="16" spans="1:14" ht="16.149999999999999" customHeight="1" x14ac:dyDescent="0.25">
      <c r="A16" s="125">
        <v>560034</v>
      </c>
      <c r="B16" s="62" t="s">
        <v>21</v>
      </c>
      <c r="C16" s="63">
        <v>3.79</v>
      </c>
      <c r="D16" s="64">
        <v>5</v>
      </c>
      <c r="E16" s="64">
        <v>4.4000000000000004</v>
      </c>
      <c r="F16" s="64">
        <v>1.0900000000000001</v>
      </c>
      <c r="G16" s="64">
        <v>2.5</v>
      </c>
      <c r="H16" s="64">
        <v>2.48</v>
      </c>
      <c r="I16" s="64">
        <v>0.65</v>
      </c>
      <c r="J16" s="65">
        <v>19.91</v>
      </c>
      <c r="K16" s="66">
        <v>25</v>
      </c>
      <c r="L16" s="64">
        <v>79.64</v>
      </c>
      <c r="M16" s="67"/>
      <c r="N16" s="34"/>
    </row>
    <row r="17" spans="1:14" x14ac:dyDescent="0.25">
      <c r="A17" s="125">
        <v>560035</v>
      </c>
      <c r="B17" s="62" t="s">
        <v>22</v>
      </c>
      <c r="C17" s="63">
        <v>4.38</v>
      </c>
      <c r="D17" s="64">
        <v>4.83</v>
      </c>
      <c r="E17" s="64">
        <v>4.7</v>
      </c>
      <c r="F17" s="64">
        <v>0.39</v>
      </c>
      <c r="G17" s="64">
        <v>2.5</v>
      </c>
      <c r="H17" s="64">
        <v>2.5</v>
      </c>
      <c r="I17" s="64">
        <v>0</v>
      </c>
      <c r="J17" s="65">
        <v>19.3</v>
      </c>
      <c r="K17" s="66">
        <v>22.62</v>
      </c>
      <c r="L17" s="64">
        <v>85.32</v>
      </c>
      <c r="M17" s="67"/>
      <c r="N17" s="34"/>
    </row>
    <row r="18" spans="1:14" x14ac:dyDescent="0.25">
      <c r="A18" s="125">
        <v>560036</v>
      </c>
      <c r="B18" s="62" t="s">
        <v>18</v>
      </c>
      <c r="C18" s="63">
        <v>2.35</v>
      </c>
      <c r="D18" s="64">
        <v>3.29</v>
      </c>
      <c r="E18" s="64">
        <v>5</v>
      </c>
      <c r="F18" s="64">
        <v>0.9</v>
      </c>
      <c r="G18" s="64">
        <v>2.4900000000000002</v>
      </c>
      <c r="H18" s="64">
        <v>2.5</v>
      </c>
      <c r="I18" s="64">
        <v>0.25</v>
      </c>
      <c r="J18" s="65">
        <v>16.78</v>
      </c>
      <c r="K18" s="66">
        <v>24.53</v>
      </c>
      <c r="L18" s="64">
        <v>68.41</v>
      </c>
      <c r="M18" s="67"/>
      <c r="N18" s="34"/>
    </row>
    <row r="19" spans="1:14" ht="26.25" x14ac:dyDescent="0.25">
      <c r="A19" s="125">
        <v>560041</v>
      </c>
      <c r="B19" s="62" t="s">
        <v>24</v>
      </c>
      <c r="C19" s="63">
        <v>4.32</v>
      </c>
      <c r="D19" s="64">
        <v>4.99</v>
      </c>
      <c r="E19" s="64">
        <v>4.99</v>
      </c>
      <c r="F19" s="64">
        <v>1.35</v>
      </c>
      <c r="G19" s="64">
        <v>2.5</v>
      </c>
      <c r="H19" s="64">
        <v>2.5</v>
      </c>
      <c r="I19" s="64">
        <v>0</v>
      </c>
      <c r="J19" s="65">
        <v>20.65</v>
      </c>
      <c r="K19" s="66">
        <v>22.51</v>
      </c>
      <c r="L19" s="64">
        <v>91.74</v>
      </c>
      <c r="M19" s="67"/>
      <c r="N19" s="34"/>
    </row>
    <row r="20" spans="1:14" x14ac:dyDescent="0.25">
      <c r="A20" s="125">
        <v>560043</v>
      </c>
      <c r="B20" s="62" t="s">
        <v>25</v>
      </c>
      <c r="C20" s="63">
        <v>3.66</v>
      </c>
      <c r="D20" s="64">
        <v>5</v>
      </c>
      <c r="E20" s="64">
        <v>4.82</v>
      </c>
      <c r="F20" s="64">
        <v>1.64</v>
      </c>
      <c r="G20" s="64">
        <v>2.35</v>
      </c>
      <c r="H20" s="64">
        <v>2.48</v>
      </c>
      <c r="I20" s="64">
        <v>1.39</v>
      </c>
      <c r="J20" s="65">
        <v>21.34</v>
      </c>
      <c r="K20" s="66">
        <v>24.5</v>
      </c>
      <c r="L20" s="64">
        <v>87.1</v>
      </c>
      <c r="M20" s="67"/>
      <c r="N20" s="34"/>
    </row>
    <row r="21" spans="1:14" x14ac:dyDescent="0.25">
      <c r="A21" s="125">
        <v>560045</v>
      </c>
      <c r="B21" s="62" t="s">
        <v>26</v>
      </c>
      <c r="C21" s="63">
        <v>1.1399999999999999</v>
      </c>
      <c r="D21" s="64">
        <v>4.55</v>
      </c>
      <c r="E21" s="64">
        <v>4.9800000000000004</v>
      </c>
      <c r="F21" s="64">
        <v>0.22</v>
      </c>
      <c r="G21" s="64">
        <v>2.41</v>
      </c>
      <c r="H21" s="64">
        <v>2.5</v>
      </c>
      <c r="I21" s="64">
        <v>0.17</v>
      </c>
      <c r="J21" s="65">
        <v>15.97</v>
      </c>
      <c r="K21" s="66">
        <v>24.43</v>
      </c>
      <c r="L21" s="64">
        <v>65.37</v>
      </c>
      <c r="M21" s="67"/>
      <c r="N21" s="34"/>
    </row>
    <row r="22" spans="1:14" x14ac:dyDescent="0.25">
      <c r="A22" s="125">
        <v>560047</v>
      </c>
      <c r="B22" s="62" t="s">
        <v>27</v>
      </c>
      <c r="C22" s="63">
        <v>3.66</v>
      </c>
      <c r="D22" s="64">
        <v>3.39</v>
      </c>
      <c r="E22" s="64">
        <v>3.23</v>
      </c>
      <c r="F22" s="64">
        <v>0.34</v>
      </c>
      <c r="G22" s="64">
        <v>2.5</v>
      </c>
      <c r="H22" s="64">
        <v>2.5</v>
      </c>
      <c r="I22" s="64">
        <v>0.21</v>
      </c>
      <c r="J22" s="65">
        <v>15.83</v>
      </c>
      <c r="K22" s="66">
        <v>24.45</v>
      </c>
      <c r="L22" s="64">
        <v>64.739999999999995</v>
      </c>
      <c r="M22" s="67"/>
      <c r="N22" s="34"/>
    </row>
    <row r="23" spans="1:14" x14ac:dyDescent="0.25">
      <c r="A23" s="125">
        <v>560052</v>
      </c>
      <c r="B23" s="62" t="s">
        <v>29</v>
      </c>
      <c r="C23" s="63">
        <v>3.72</v>
      </c>
      <c r="D23" s="64">
        <v>4.76</v>
      </c>
      <c r="E23" s="64">
        <v>4.54</v>
      </c>
      <c r="F23" s="64">
        <v>0.69</v>
      </c>
      <c r="G23" s="64">
        <v>2.37</v>
      </c>
      <c r="H23" s="64">
        <v>2.4500000000000002</v>
      </c>
      <c r="I23" s="64">
        <v>1.75</v>
      </c>
      <c r="J23" s="65">
        <v>20.28</v>
      </c>
      <c r="K23" s="66">
        <v>24.41</v>
      </c>
      <c r="L23" s="64">
        <v>83.08</v>
      </c>
      <c r="M23" s="67"/>
      <c r="N23" s="34"/>
    </row>
    <row r="24" spans="1:14" x14ac:dyDescent="0.25">
      <c r="A24" s="125">
        <v>560053</v>
      </c>
      <c r="B24" s="62" t="s">
        <v>30</v>
      </c>
      <c r="C24" s="63">
        <v>2.5299999999999998</v>
      </c>
      <c r="D24" s="64">
        <v>4.37</v>
      </c>
      <c r="E24" s="64">
        <v>4.45</v>
      </c>
      <c r="F24" s="64">
        <v>0.36</v>
      </c>
      <c r="G24" s="64">
        <v>2.5</v>
      </c>
      <c r="H24" s="64">
        <v>2.4900000000000002</v>
      </c>
      <c r="I24" s="64">
        <v>0.53</v>
      </c>
      <c r="J24" s="65">
        <v>17.23</v>
      </c>
      <c r="K24" s="66">
        <v>24.48</v>
      </c>
      <c r="L24" s="64">
        <v>70.38</v>
      </c>
      <c r="M24" s="67"/>
      <c r="N24" s="34"/>
    </row>
    <row r="25" spans="1:14" x14ac:dyDescent="0.25">
      <c r="A25" s="125">
        <v>560054</v>
      </c>
      <c r="B25" s="62" t="s">
        <v>31</v>
      </c>
      <c r="C25" s="63">
        <v>1.33</v>
      </c>
      <c r="D25" s="64">
        <v>4.3499999999999996</v>
      </c>
      <c r="E25" s="64">
        <v>3.51</v>
      </c>
      <c r="F25" s="64">
        <v>1.18</v>
      </c>
      <c r="G25" s="64">
        <v>2.46</v>
      </c>
      <c r="H25" s="64">
        <v>2.36</v>
      </c>
      <c r="I25" s="64">
        <v>0.33</v>
      </c>
      <c r="J25" s="65">
        <v>15.52</v>
      </c>
      <c r="K25" s="66">
        <v>24.34</v>
      </c>
      <c r="L25" s="64">
        <v>63.76</v>
      </c>
      <c r="M25" s="67"/>
      <c r="N25" s="34"/>
    </row>
    <row r="26" spans="1:14" x14ac:dyDescent="0.25">
      <c r="A26" s="125">
        <v>560055</v>
      </c>
      <c r="B26" s="62" t="s">
        <v>32</v>
      </c>
      <c r="C26" s="63">
        <v>1.17</v>
      </c>
      <c r="D26" s="64">
        <v>5</v>
      </c>
      <c r="E26" s="64">
        <v>2.87</v>
      </c>
      <c r="F26" s="64">
        <v>0.28000000000000003</v>
      </c>
      <c r="G26" s="64">
        <v>2.5</v>
      </c>
      <c r="H26" s="64">
        <v>2.41</v>
      </c>
      <c r="I26" s="64">
        <v>0.09</v>
      </c>
      <c r="J26" s="65">
        <v>14.32</v>
      </c>
      <c r="K26" s="66">
        <v>24.51</v>
      </c>
      <c r="L26" s="64">
        <v>58.43</v>
      </c>
      <c r="M26" s="67"/>
      <c r="N26" s="34"/>
    </row>
    <row r="27" spans="1:14" x14ac:dyDescent="0.25">
      <c r="A27" s="125">
        <v>560056</v>
      </c>
      <c r="B27" s="62" t="s">
        <v>33</v>
      </c>
      <c r="C27" s="63">
        <v>2.83</v>
      </c>
      <c r="D27" s="64">
        <v>5</v>
      </c>
      <c r="E27" s="64">
        <v>4.0999999999999996</v>
      </c>
      <c r="F27" s="64">
        <v>0.34</v>
      </c>
      <c r="G27" s="64">
        <v>2.5</v>
      </c>
      <c r="H27" s="64">
        <v>2.41</v>
      </c>
      <c r="I27" s="64">
        <v>0.89</v>
      </c>
      <c r="J27" s="65">
        <v>18.07</v>
      </c>
      <c r="K27" s="66">
        <v>24.54</v>
      </c>
      <c r="L27" s="64">
        <v>73.63</v>
      </c>
      <c r="M27" s="67"/>
      <c r="N27" s="34"/>
    </row>
    <row r="28" spans="1:14" x14ac:dyDescent="0.25">
      <c r="A28" s="125">
        <v>560057</v>
      </c>
      <c r="B28" s="62" t="s">
        <v>34</v>
      </c>
      <c r="C28" s="63">
        <v>4.4400000000000004</v>
      </c>
      <c r="D28" s="64">
        <v>5</v>
      </c>
      <c r="E28" s="64">
        <v>4.07</v>
      </c>
      <c r="F28" s="64">
        <v>2.4900000000000002</v>
      </c>
      <c r="G28" s="64">
        <v>2.42</v>
      </c>
      <c r="H28" s="64">
        <v>2.37</v>
      </c>
      <c r="I28" s="64">
        <v>0.8</v>
      </c>
      <c r="J28" s="65">
        <v>21.59</v>
      </c>
      <c r="K28" s="66">
        <v>24.49</v>
      </c>
      <c r="L28" s="64">
        <v>88.16</v>
      </c>
      <c r="M28" s="67"/>
      <c r="N28" s="34"/>
    </row>
    <row r="29" spans="1:14" x14ac:dyDescent="0.25">
      <c r="A29" s="125">
        <v>560058</v>
      </c>
      <c r="B29" s="62" t="s">
        <v>35</v>
      </c>
      <c r="C29" s="63">
        <v>3.8</v>
      </c>
      <c r="D29" s="64">
        <v>3.76</v>
      </c>
      <c r="E29" s="64">
        <v>4</v>
      </c>
      <c r="F29" s="64">
        <v>0.21</v>
      </c>
      <c r="G29" s="64">
        <v>2.5</v>
      </c>
      <c r="H29" s="64">
        <v>2.5</v>
      </c>
      <c r="I29" s="64">
        <v>0.15</v>
      </c>
      <c r="J29" s="65">
        <v>16.920000000000002</v>
      </c>
      <c r="K29" s="66">
        <v>24.44</v>
      </c>
      <c r="L29" s="64">
        <v>69.23</v>
      </c>
      <c r="M29" s="67"/>
      <c r="N29" s="34"/>
    </row>
    <row r="30" spans="1:14" x14ac:dyDescent="0.25">
      <c r="A30" s="125">
        <v>560059</v>
      </c>
      <c r="B30" s="62" t="s">
        <v>36</v>
      </c>
      <c r="C30" s="63">
        <v>2.94</v>
      </c>
      <c r="D30" s="64">
        <v>5</v>
      </c>
      <c r="E30" s="64">
        <v>4.9400000000000004</v>
      </c>
      <c r="F30" s="64">
        <v>1.96</v>
      </c>
      <c r="G30" s="64">
        <v>2.5</v>
      </c>
      <c r="H30" s="64">
        <v>2.33</v>
      </c>
      <c r="I30" s="64">
        <v>2.0099999999999998</v>
      </c>
      <c r="J30" s="65">
        <v>21.68</v>
      </c>
      <c r="K30" s="66">
        <v>24.51</v>
      </c>
      <c r="L30" s="64">
        <v>88.45</v>
      </c>
      <c r="M30" s="67"/>
      <c r="N30" s="34"/>
    </row>
    <row r="31" spans="1:14" x14ac:dyDescent="0.25">
      <c r="A31" s="125">
        <v>560060</v>
      </c>
      <c r="B31" s="62" t="s">
        <v>37</v>
      </c>
      <c r="C31" s="63">
        <v>3.72</v>
      </c>
      <c r="D31" s="64">
        <v>4.58</v>
      </c>
      <c r="E31" s="64">
        <v>4.71</v>
      </c>
      <c r="F31" s="64">
        <v>0.28999999999999998</v>
      </c>
      <c r="G31" s="64">
        <v>2.5</v>
      </c>
      <c r="H31" s="64">
        <v>2.46</v>
      </c>
      <c r="I31" s="64">
        <v>0.46</v>
      </c>
      <c r="J31" s="65">
        <v>18.72</v>
      </c>
      <c r="K31" s="66">
        <v>24.47</v>
      </c>
      <c r="L31" s="64">
        <v>76.5</v>
      </c>
      <c r="M31" s="67"/>
      <c r="N31" s="34"/>
    </row>
    <row r="32" spans="1:14" x14ac:dyDescent="0.25">
      <c r="A32" s="125">
        <v>560061</v>
      </c>
      <c r="B32" s="62" t="s">
        <v>38</v>
      </c>
      <c r="C32" s="63">
        <v>2.77</v>
      </c>
      <c r="D32" s="64">
        <v>5</v>
      </c>
      <c r="E32" s="64">
        <v>3.77</v>
      </c>
      <c r="F32" s="64">
        <v>0.32</v>
      </c>
      <c r="G32" s="64">
        <v>2.5</v>
      </c>
      <c r="H32" s="64">
        <v>2.37</v>
      </c>
      <c r="I32" s="64">
        <v>0.88</v>
      </c>
      <c r="J32" s="65">
        <v>17.61</v>
      </c>
      <c r="K32" s="66">
        <v>24.43</v>
      </c>
      <c r="L32" s="64">
        <v>72.08</v>
      </c>
      <c r="M32" s="67"/>
      <c r="N32" s="34"/>
    </row>
    <row r="33" spans="1:14" x14ac:dyDescent="0.25">
      <c r="A33" s="125">
        <v>560062</v>
      </c>
      <c r="B33" s="62" t="s">
        <v>39</v>
      </c>
      <c r="C33" s="63">
        <v>1.9</v>
      </c>
      <c r="D33" s="64">
        <v>5</v>
      </c>
      <c r="E33" s="64">
        <v>4.5999999999999996</v>
      </c>
      <c r="F33" s="64">
        <v>0.44</v>
      </c>
      <c r="G33" s="64">
        <v>2.48</v>
      </c>
      <c r="H33" s="64">
        <v>2.4900000000000002</v>
      </c>
      <c r="I33" s="64">
        <v>0.46</v>
      </c>
      <c r="J33" s="65">
        <v>17.37</v>
      </c>
      <c r="K33" s="66">
        <v>24.48</v>
      </c>
      <c r="L33" s="64">
        <v>70.959999999999994</v>
      </c>
      <c r="M33" s="67"/>
      <c r="N33" s="34"/>
    </row>
    <row r="34" spans="1:14" x14ac:dyDescent="0.25">
      <c r="A34" s="125">
        <v>560063</v>
      </c>
      <c r="B34" s="62" t="s">
        <v>40</v>
      </c>
      <c r="C34" s="63">
        <v>1.8</v>
      </c>
      <c r="D34" s="64">
        <v>5</v>
      </c>
      <c r="E34" s="64">
        <v>3.44</v>
      </c>
      <c r="F34" s="64">
        <v>0.6</v>
      </c>
      <c r="G34" s="64">
        <v>2.5</v>
      </c>
      <c r="H34" s="64">
        <v>2.4300000000000002</v>
      </c>
      <c r="I34" s="64">
        <v>0.45</v>
      </c>
      <c r="J34" s="65">
        <v>16.22</v>
      </c>
      <c r="K34" s="66">
        <v>24.45</v>
      </c>
      <c r="L34" s="64">
        <v>66.34</v>
      </c>
      <c r="M34" s="67"/>
      <c r="N34" s="34"/>
    </row>
    <row r="35" spans="1:14" x14ac:dyDescent="0.25">
      <c r="A35" s="125">
        <v>560064</v>
      </c>
      <c r="B35" s="62" t="s">
        <v>41</v>
      </c>
      <c r="C35" s="63">
        <v>5</v>
      </c>
      <c r="D35" s="64">
        <v>5</v>
      </c>
      <c r="E35" s="64">
        <v>4.93</v>
      </c>
      <c r="F35" s="64">
        <v>2.4900000000000002</v>
      </c>
      <c r="G35" s="64">
        <v>2.36</v>
      </c>
      <c r="H35" s="64">
        <v>2.4700000000000002</v>
      </c>
      <c r="I35" s="64">
        <v>1.64</v>
      </c>
      <c r="J35" s="65">
        <v>23.89</v>
      </c>
      <c r="K35" s="66">
        <v>24.45</v>
      </c>
      <c r="L35" s="64">
        <v>97.71</v>
      </c>
      <c r="M35" s="67"/>
      <c r="N35" s="34"/>
    </row>
    <row r="36" spans="1:14" x14ac:dyDescent="0.25">
      <c r="A36" s="125">
        <v>560065</v>
      </c>
      <c r="B36" s="62" t="s">
        <v>42</v>
      </c>
      <c r="C36" s="63">
        <v>3.48</v>
      </c>
      <c r="D36" s="64">
        <v>5</v>
      </c>
      <c r="E36" s="64">
        <v>4.67</v>
      </c>
      <c r="F36" s="64">
        <v>0.18</v>
      </c>
      <c r="G36" s="64">
        <v>2.5</v>
      </c>
      <c r="H36" s="64">
        <v>2.41</v>
      </c>
      <c r="I36" s="64">
        <v>1.06</v>
      </c>
      <c r="J36" s="65">
        <v>19.3</v>
      </c>
      <c r="K36" s="66">
        <v>24.53</v>
      </c>
      <c r="L36" s="64">
        <v>78.680000000000007</v>
      </c>
      <c r="M36" s="67"/>
      <c r="N36" s="34"/>
    </row>
    <row r="37" spans="1:14" x14ac:dyDescent="0.25">
      <c r="A37" s="125">
        <v>560066</v>
      </c>
      <c r="B37" s="62" t="s">
        <v>43</v>
      </c>
      <c r="C37" s="63">
        <v>3.25</v>
      </c>
      <c r="D37" s="64">
        <v>4.3600000000000003</v>
      </c>
      <c r="E37" s="64">
        <v>3.55</v>
      </c>
      <c r="F37" s="64">
        <v>0.64</v>
      </c>
      <c r="G37" s="64">
        <v>2.5</v>
      </c>
      <c r="H37" s="64">
        <v>2.39</v>
      </c>
      <c r="I37" s="64">
        <v>1.1200000000000001</v>
      </c>
      <c r="J37" s="65">
        <v>17.809999999999999</v>
      </c>
      <c r="K37" s="66">
        <v>24.51</v>
      </c>
      <c r="L37" s="64">
        <v>72.66</v>
      </c>
      <c r="M37" s="67"/>
      <c r="N37" s="34"/>
    </row>
    <row r="38" spans="1:14" x14ac:dyDescent="0.25">
      <c r="A38" s="125">
        <v>560067</v>
      </c>
      <c r="B38" s="62" t="s">
        <v>44</v>
      </c>
      <c r="C38" s="63">
        <v>2.2200000000000002</v>
      </c>
      <c r="D38" s="64">
        <v>3.41</v>
      </c>
      <c r="E38" s="64">
        <v>3.08</v>
      </c>
      <c r="F38" s="64">
        <v>0.12</v>
      </c>
      <c r="G38" s="64">
        <v>2.5</v>
      </c>
      <c r="H38" s="64">
        <v>2.42</v>
      </c>
      <c r="I38" s="64">
        <v>0.15</v>
      </c>
      <c r="J38" s="65">
        <v>13.9</v>
      </c>
      <c r="K38" s="66">
        <v>24.42</v>
      </c>
      <c r="L38" s="64">
        <v>56.92</v>
      </c>
      <c r="M38" s="67"/>
      <c r="N38" s="34"/>
    </row>
    <row r="39" spans="1:14" x14ac:dyDescent="0.25">
      <c r="A39" s="125">
        <v>560068</v>
      </c>
      <c r="B39" s="62" t="s">
        <v>45</v>
      </c>
      <c r="C39" s="63">
        <v>2.7</v>
      </c>
      <c r="D39" s="64">
        <v>3.87</v>
      </c>
      <c r="E39" s="64">
        <v>2.52</v>
      </c>
      <c r="F39" s="64">
        <v>0.81</v>
      </c>
      <c r="G39" s="64">
        <v>2.5</v>
      </c>
      <c r="H39" s="64">
        <v>2.4500000000000002</v>
      </c>
      <c r="I39" s="64">
        <v>0.72</v>
      </c>
      <c r="J39" s="65">
        <v>15.57</v>
      </c>
      <c r="K39" s="66">
        <v>24.44</v>
      </c>
      <c r="L39" s="64">
        <v>63.71</v>
      </c>
      <c r="M39" s="67"/>
      <c r="N39" s="34"/>
    </row>
    <row r="40" spans="1:14" x14ac:dyDescent="0.25">
      <c r="A40" s="125">
        <v>560069</v>
      </c>
      <c r="B40" s="62" t="s">
        <v>46</v>
      </c>
      <c r="C40" s="63">
        <v>4.1399999999999997</v>
      </c>
      <c r="D40" s="64">
        <v>5</v>
      </c>
      <c r="E40" s="64">
        <v>5</v>
      </c>
      <c r="F40" s="64">
        <v>0.18</v>
      </c>
      <c r="G40" s="64">
        <v>2.5</v>
      </c>
      <c r="H40" s="64">
        <v>2.35</v>
      </c>
      <c r="I40" s="64">
        <v>0.17</v>
      </c>
      <c r="J40" s="65">
        <v>19.34</v>
      </c>
      <c r="K40" s="66">
        <v>24.46</v>
      </c>
      <c r="L40" s="64">
        <v>79.069999999999993</v>
      </c>
      <c r="M40" s="67"/>
      <c r="N40" s="34"/>
    </row>
    <row r="41" spans="1:14" x14ac:dyDescent="0.25">
      <c r="A41" s="125">
        <v>560070</v>
      </c>
      <c r="B41" s="62" t="s">
        <v>47</v>
      </c>
      <c r="C41" s="63">
        <v>3.51</v>
      </c>
      <c r="D41" s="64">
        <v>5</v>
      </c>
      <c r="E41" s="64">
        <v>4.9000000000000004</v>
      </c>
      <c r="F41" s="64">
        <v>1.44</v>
      </c>
      <c r="G41" s="64">
        <v>2.5</v>
      </c>
      <c r="H41" s="64">
        <v>2.4500000000000002</v>
      </c>
      <c r="I41" s="64">
        <v>0.99</v>
      </c>
      <c r="J41" s="65">
        <v>20.79</v>
      </c>
      <c r="K41" s="66">
        <v>24.38</v>
      </c>
      <c r="L41" s="64">
        <v>85.27</v>
      </c>
      <c r="M41" s="67"/>
      <c r="N41" s="34"/>
    </row>
    <row r="42" spans="1:14" x14ac:dyDescent="0.25">
      <c r="A42" s="125">
        <v>560071</v>
      </c>
      <c r="B42" s="62" t="s">
        <v>48</v>
      </c>
      <c r="C42" s="63">
        <v>3.12</v>
      </c>
      <c r="D42" s="64">
        <v>5</v>
      </c>
      <c r="E42" s="64">
        <v>3.28</v>
      </c>
      <c r="F42" s="64">
        <v>0.68</v>
      </c>
      <c r="G42" s="64">
        <v>2.5</v>
      </c>
      <c r="H42" s="64">
        <v>2.38</v>
      </c>
      <c r="I42" s="64">
        <v>0.62</v>
      </c>
      <c r="J42" s="65">
        <v>17.579999999999998</v>
      </c>
      <c r="K42" s="66">
        <v>24.38</v>
      </c>
      <c r="L42" s="64">
        <v>72.11</v>
      </c>
      <c r="M42" s="67"/>
      <c r="N42" s="34"/>
    </row>
    <row r="43" spans="1:14" x14ac:dyDescent="0.25">
      <c r="A43" s="125">
        <v>560072</v>
      </c>
      <c r="B43" s="62" t="s">
        <v>49</v>
      </c>
      <c r="C43" s="63">
        <v>3.38</v>
      </c>
      <c r="D43" s="64">
        <v>5</v>
      </c>
      <c r="E43" s="64">
        <v>4.96</v>
      </c>
      <c r="F43" s="64">
        <v>0.85</v>
      </c>
      <c r="G43" s="64">
        <v>2.42</v>
      </c>
      <c r="H43" s="64">
        <v>2.46</v>
      </c>
      <c r="I43" s="64">
        <v>1.25</v>
      </c>
      <c r="J43" s="65">
        <v>20.32</v>
      </c>
      <c r="K43" s="66">
        <v>24.48</v>
      </c>
      <c r="L43" s="64">
        <v>83.01</v>
      </c>
      <c r="M43" s="67"/>
      <c r="N43" s="34"/>
    </row>
    <row r="44" spans="1:14" x14ac:dyDescent="0.25">
      <c r="A44" s="125">
        <v>560073</v>
      </c>
      <c r="B44" s="62" t="s">
        <v>50</v>
      </c>
      <c r="C44" s="63">
        <v>4.5599999999999996</v>
      </c>
      <c r="D44" s="64">
        <v>5</v>
      </c>
      <c r="E44" s="64">
        <v>4.9400000000000004</v>
      </c>
      <c r="F44" s="64">
        <v>2.04</v>
      </c>
      <c r="G44" s="64">
        <v>2.5</v>
      </c>
      <c r="H44" s="64">
        <v>2.27</v>
      </c>
      <c r="I44" s="64">
        <v>1.87</v>
      </c>
      <c r="J44" s="65">
        <v>23.18</v>
      </c>
      <c r="K44" s="66">
        <v>24.59</v>
      </c>
      <c r="L44" s="64">
        <v>94.27</v>
      </c>
      <c r="M44" s="67"/>
      <c r="N44" s="34"/>
    </row>
    <row r="45" spans="1:14" x14ac:dyDescent="0.25">
      <c r="A45" s="125">
        <v>560074</v>
      </c>
      <c r="B45" s="62" t="s">
        <v>51</v>
      </c>
      <c r="C45" s="63">
        <v>3.41</v>
      </c>
      <c r="D45" s="64">
        <v>4.54</v>
      </c>
      <c r="E45" s="64">
        <v>3.1</v>
      </c>
      <c r="F45" s="64">
        <v>0.23</v>
      </c>
      <c r="G45" s="64">
        <v>2.5</v>
      </c>
      <c r="H45" s="64">
        <v>2.38</v>
      </c>
      <c r="I45" s="64">
        <v>0.6</v>
      </c>
      <c r="J45" s="65">
        <v>16.760000000000002</v>
      </c>
      <c r="K45" s="66">
        <v>24.4</v>
      </c>
      <c r="L45" s="64">
        <v>68.69</v>
      </c>
      <c r="M45" s="67"/>
      <c r="N45" s="34"/>
    </row>
    <row r="46" spans="1:14" x14ac:dyDescent="0.25">
      <c r="A46" s="125">
        <v>560075</v>
      </c>
      <c r="B46" s="62" t="s">
        <v>52</v>
      </c>
      <c r="C46" s="63">
        <v>4.0999999999999996</v>
      </c>
      <c r="D46" s="64">
        <v>4.2300000000000004</v>
      </c>
      <c r="E46" s="64">
        <v>5</v>
      </c>
      <c r="F46" s="64">
        <v>2.42</v>
      </c>
      <c r="G46" s="64">
        <v>2.5</v>
      </c>
      <c r="H46" s="64">
        <v>2.42</v>
      </c>
      <c r="I46" s="64">
        <v>1.25</v>
      </c>
      <c r="J46" s="65">
        <v>21.92</v>
      </c>
      <c r="K46" s="66">
        <v>24.42</v>
      </c>
      <c r="L46" s="64">
        <v>89.76</v>
      </c>
      <c r="M46" s="67"/>
      <c r="N46" s="34"/>
    </row>
    <row r="47" spans="1:14" x14ac:dyDescent="0.25">
      <c r="A47" s="125">
        <v>560076</v>
      </c>
      <c r="B47" s="62" t="s">
        <v>53</v>
      </c>
      <c r="C47" s="63">
        <v>0.61</v>
      </c>
      <c r="D47" s="64">
        <v>4.26</v>
      </c>
      <c r="E47" s="64">
        <v>2.89</v>
      </c>
      <c r="F47" s="64">
        <v>0.79</v>
      </c>
      <c r="G47" s="64">
        <v>2.5</v>
      </c>
      <c r="H47" s="64">
        <v>2.5</v>
      </c>
      <c r="I47" s="64">
        <v>0.82</v>
      </c>
      <c r="J47" s="65">
        <v>14.37</v>
      </c>
      <c r="K47" s="66">
        <v>24.47</v>
      </c>
      <c r="L47" s="64">
        <v>58.72</v>
      </c>
      <c r="M47" s="67"/>
      <c r="N47" s="34"/>
    </row>
    <row r="48" spans="1:14" x14ac:dyDescent="0.25">
      <c r="A48" s="125">
        <v>560077</v>
      </c>
      <c r="B48" s="62" t="s">
        <v>54</v>
      </c>
      <c r="C48" s="63">
        <v>2.97</v>
      </c>
      <c r="D48" s="64">
        <v>3.21</v>
      </c>
      <c r="E48" s="64">
        <v>2.29</v>
      </c>
      <c r="F48" s="64">
        <v>0.43</v>
      </c>
      <c r="G48" s="64">
        <v>2.5</v>
      </c>
      <c r="H48" s="64">
        <v>2.5</v>
      </c>
      <c r="I48" s="64">
        <v>0.92</v>
      </c>
      <c r="J48" s="65">
        <v>14.82</v>
      </c>
      <c r="K48" s="66">
        <v>24.59</v>
      </c>
      <c r="L48" s="64">
        <v>60.27</v>
      </c>
      <c r="M48" s="67"/>
      <c r="N48" s="34"/>
    </row>
    <row r="49" spans="1:14" x14ac:dyDescent="0.25">
      <c r="A49" s="125">
        <v>560078</v>
      </c>
      <c r="B49" s="62" t="s">
        <v>55</v>
      </c>
      <c r="C49" s="63">
        <v>2.63</v>
      </c>
      <c r="D49" s="64">
        <v>2.97</v>
      </c>
      <c r="E49" s="64">
        <v>1.97</v>
      </c>
      <c r="F49" s="64">
        <v>0.85</v>
      </c>
      <c r="G49" s="64">
        <v>2.31</v>
      </c>
      <c r="H49" s="64">
        <v>2.4500000000000002</v>
      </c>
      <c r="I49" s="64">
        <v>0.27</v>
      </c>
      <c r="J49" s="65">
        <v>13.45</v>
      </c>
      <c r="K49" s="66">
        <v>24.34</v>
      </c>
      <c r="L49" s="64">
        <v>55.26</v>
      </c>
      <c r="M49" s="67"/>
      <c r="N49" s="34"/>
    </row>
    <row r="50" spans="1:14" x14ac:dyDescent="0.25">
      <c r="A50" s="125">
        <v>560079</v>
      </c>
      <c r="B50" s="62" t="s">
        <v>56</v>
      </c>
      <c r="C50" s="63">
        <v>3.26</v>
      </c>
      <c r="D50" s="64">
        <v>4.75</v>
      </c>
      <c r="E50" s="64">
        <v>4.33</v>
      </c>
      <c r="F50" s="64">
        <v>0.98</v>
      </c>
      <c r="G50" s="64">
        <v>2.5</v>
      </c>
      <c r="H50" s="64">
        <v>2.46</v>
      </c>
      <c r="I50" s="64">
        <v>1.07</v>
      </c>
      <c r="J50" s="65">
        <v>19.350000000000001</v>
      </c>
      <c r="K50" s="66">
        <v>24.44</v>
      </c>
      <c r="L50" s="64">
        <v>79.17</v>
      </c>
      <c r="M50" s="67"/>
      <c r="N50" s="34"/>
    </row>
    <row r="51" spans="1:14" x14ac:dyDescent="0.25">
      <c r="A51" s="125">
        <v>560080</v>
      </c>
      <c r="B51" s="62" t="s">
        <v>57</v>
      </c>
      <c r="C51" s="63">
        <v>2.85</v>
      </c>
      <c r="D51" s="64">
        <v>4.22</v>
      </c>
      <c r="E51" s="64">
        <v>4.57</v>
      </c>
      <c r="F51" s="64">
        <v>0.37</v>
      </c>
      <c r="G51" s="64">
        <v>2.5</v>
      </c>
      <c r="H51" s="64">
        <v>2.4500000000000002</v>
      </c>
      <c r="I51" s="64">
        <v>1.04</v>
      </c>
      <c r="J51" s="65">
        <v>18</v>
      </c>
      <c r="K51" s="66">
        <v>24.43</v>
      </c>
      <c r="L51" s="64">
        <v>73.680000000000007</v>
      </c>
      <c r="M51" s="67"/>
      <c r="N51" s="34"/>
    </row>
    <row r="52" spans="1:14" x14ac:dyDescent="0.25">
      <c r="A52" s="125">
        <v>560081</v>
      </c>
      <c r="B52" s="62" t="s">
        <v>58</v>
      </c>
      <c r="C52" s="63">
        <v>2.35</v>
      </c>
      <c r="D52" s="64">
        <v>3.98</v>
      </c>
      <c r="E52" s="64">
        <v>3.71</v>
      </c>
      <c r="F52" s="64">
        <v>0.32</v>
      </c>
      <c r="G52" s="64">
        <v>2.5</v>
      </c>
      <c r="H52" s="64">
        <v>2.4700000000000002</v>
      </c>
      <c r="I52" s="64">
        <v>0.52</v>
      </c>
      <c r="J52" s="65">
        <v>15.85</v>
      </c>
      <c r="K52" s="66">
        <v>24.36</v>
      </c>
      <c r="L52" s="64">
        <v>65.069999999999993</v>
      </c>
      <c r="M52" s="67"/>
      <c r="N52" s="34"/>
    </row>
    <row r="53" spans="1:14" x14ac:dyDescent="0.25">
      <c r="A53" s="125">
        <v>560082</v>
      </c>
      <c r="B53" s="62" t="s">
        <v>59</v>
      </c>
      <c r="C53" s="63">
        <v>3</v>
      </c>
      <c r="D53" s="64">
        <v>5</v>
      </c>
      <c r="E53" s="64">
        <v>3.23</v>
      </c>
      <c r="F53" s="64">
        <v>0.4</v>
      </c>
      <c r="G53" s="64">
        <v>2.5</v>
      </c>
      <c r="H53" s="64">
        <v>2.46</v>
      </c>
      <c r="I53" s="64">
        <v>0.14000000000000001</v>
      </c>
      <c r="J53" s="65">
        <v>16.73</v>
      </c>
      <c r="K53" s="66">
        <v>24.5</v>
      </c>
      <c r="L53" s="64">
        <v>68.290000000000006</v>
      </c>
      <c r="M53" s="67"/>
      <c r="N53" s="34"/>
    </row>
    <row r="54" spans="1:14" x14ac:dyDescent="0.25">
      <c r="A54" s="125">
        <v>560083</v>
      </c>
      <c r="B54" s="62" t="s">
        <v>60</v>
      </c>
      <c r="C54" s="63">
        <v>3.3</v>
      </c>
      <c r="D54" s="64">
        <v>4.0599999999999996</v>
      </c>
      <c r="E54" s="64">
        <v>4.34</v>
      </c>
      <c r="F54" s="64">
        <v>0.31</v>
      </c>
      <c r="G54" s="64">
        <v>2.5</v>
      </c>
      <c r="H54" s="64">
        <v>2.34</v>
      </c>
      <c r="I54" s="64">
        <v>0.73</v>
      </c>
      <c r="J54" s="65">
        <v>17.579999999999998</v>
      </c>
      <c r="K54" s="66">
        <v>24.53</v>
      </c>
      <c r="L54" s="64">
        <v>71.67</v>
      </c>
      <c r="M54" s="67"/>
      <c r="N54" s="34"/>
    </row>
    <row r="55" spans="1:14" x14ac:dyDescent="0.25">
      <c r="A55" s="125">
        <v>560084</v>
      </c>
      <c r="B55" s="62" t="s">
        <v>61</v>
      </c>
      <c r="C55" s="63">
        <v>2.42</v>
      </c>
      <c r="D55" s="64">
        <v>2.5499999999999998</v>
      </c>
      <c r="E55" s="64">
        <v>1.31</v>
      </c>
      <c r="F55" s="64">
        <v>0</v>
      </c>
      <c r="G55" s="64">
        <v>2.5</v>
      </c>
      <c r="H55" s="64">
        <v>2.4700000000000002</v>
      </c>
      <c r="I55" s="64">
        <v>0.39</v>
      </c>
      <c r="J55" s="65">
        <v>11.64</v>
      </c>
      <c r="K55" s="66">
        <v>24.36</v>
      </c>
      <c r="L55" s="64">
        <v>47.78</v>
      </c>
      <c r="M55" s="67"/>
      <c r="N55" s="34"/>
    </row>
    <row r="56" spans="1:14" ht="26.25" x14ac:dyDescent="0.25">
      <c r="A56" s="125">
        <v>560085</v>
      </c>
      <c r="B56" s="62" t="s">
        <v>62</v>
      </c>
      <c r="C56" s="63">
        <v>1.95</v>
      </c>
      <c r="D56" s="64">
        <v>4.2699999999999996</v>
      </c>
      <c r="E56" s="64">
        <v>5</v>
      </c>
      <c r="F56" s="64">
        <v>0.65</v>
      </c>
      <c r="G56" s="64">
        <v>2.5</v>
      </c>
      <c r="H56" s="64">
        <v>2.5</v>
      </c>
      <c r="I56" s="64">
        <v>0</v>
      </c>
      <c r="J56" s="65">
        <v>16.87</v>
      </c>
      <c r="K56" s="66">
        <v>24.94</v>
      </c>
      <c r="L56" s="64">
        <v>67.64</v>
      </c>
      <c r="M56" s="67"/>
      <c r="N56" s="34"/>
    </row>
    <row r="57" spans="1:14" ht="26.25" x14ac:dyDescent="0.25">
      <c r="A57" s="125">
        <v>560086</v>
      </c>
      <c r="B57" s="62" t="s">
        <v>229</v>
      </c>
      <c r="C57" s="63">
        <v>4.32</v>
      </c>
      <c r="D57" s="64">
        <v>5</v>
      </c>
      <c r="E57" s="64">
        <v>4.71</v>
      </c>
      <c r="F57" s="64">
        <v>0.95</v>
      </c>
      <c r="G57" s="64">
        <v>2.46</v>
      </c>
      <c r="H57" s="64">
        <v>2.38</v>
      </c>
      <c r="I57" s="64">
        <v>0.55000000000000004</v>
      </c>
      <c r="J57" s="65">
        <v>20.37</v>
      </c>
      <c r="K57" s="66">
        <v>24.95</v>
      </c>
      <c r="L57" s="64">
        <v>81.64</v>
      </c>
      <c r="M57" s="67"/>
      <c r="N57" s="34"/>
    </row>
    <row r="58" spans="1:14" ht="26.25" x14ac:dyDescent="0.25">
      <c r="A58" s="125">
        <v>560087</v>
      </c>
      <c r="B58" s="62" t="s">
        <v>230</v>
      </c>
      <c r="C58" s="63">
        <v>3.86</v>
      </c>
      <c r="D58" s="64">
        <v>3.08</v>
      </c>
      <c r="E58" s="64">
        <v>3.27</v>
      </c>
      <c r="F58" s="64">
        <v>0.87</v>
      </c>
      <c r="G58" s="64">
        <v>2.4</v>
      </c>
      <c r="H58" s="64">
        <v>2.5</v>
      </c>
      <c r="I58" s="64">
        <v>1.53</v>
      </c>
      <c r="J58" s="65">
        <v>17.510000000000002</v>
      </c>
      <c r="K58" s="66">
        <v>25</v>
      </c>
      <c r="L58" s="64">
        <v>70.040000000000006</v>
      </c>
      <c r="M58" s="67"/>
      <c r="N58" s="34"/>
    </row>
    <row r="59" spans="1:14" ht="39" x14ac:dyDescent="0.25">
      <c r="A59" s="125">
        <v>560088</v>
      </c>
      <c r="B59" s="62" t="s">
        <v>231</v>
      </c>
      <c r="C59" s="63">
        <v>1.78</v>
      </c>
      <c r="D59" s="64">
        <v>1.99</v>
      </c>
      <c r="E59" s="64">
        <v>1.6</v>
      </c>
      <c r="F59" s="64">
        <v>0.28000000000000003</v>
      </c>
      <c r="G59" s="64">
        <v>2.5</v>
      </c>
      <c r="H59" s="64">
        <v>2.5</v>
      </c>
      <c r="I59" s="64">
        <v>0.83</v>
      </c>
      <c r="J59" s="65">
        <v>11.48</v>
      </c>
      <c r="K59" s="66">
        <v>25</v>
      </c>
      <c r="L59" s="64">
        <v>45.92</v>
      </c>
      <c r="M59" s="67"/>
      <c r="N59" s="34"/>
    </row>
    <row r="60" spans="1:14" ht="39" x14ac:dyDescent="0.25">
      <c r="A60" s="125">
        <v>560089</v>
      </c>
      <c r="B60" s="62" t="s">
        <v>232</v>
      </c>
      <c r="C60" s="63">
        <v>5</v>
      </c>
      <c r="D60" s="64">
        <v>2.97</v>
      </c>
      <c r="E60" s="64">
        <v>5</v>
      </c>
      <c r="F60" s="64">
        <v>1.29</v>
      </c>
      <c r="G60" s="64">
        <v>2.34</v>
      </c>
      <c r="H60" s="64">
        <v>2.5</v>
      </c>
      <c r="I60" s="64">
        <v>0.95</v>
      </c>
      <c r="J60" s="65">
        <v>20.05</v>
      </c>
      <c r="K60" s="66">
        <v>25</v>
      </c>
      <c r="L60" s="64">
        <v>80.2</v>
      </c>
      <c r="M60" s="67"/>
      <c r="N60" s="34"/>
    </row>
    <row r="61" spans="1:14" ht="26.25" x14ac:dyDescent="0.25">
      <c r="A61" s="125">
        <v>560096</v>
      </c>
      <c r="B61" s="62" t="s">
        <v>67</v>
      </c>
      <c r="C61" s="63">
        <v>0</v>
      </c>
      <c r="D61" s="64">
        <v>0.05</v>
      </c>
      <c r="E61" s="64">
        <v>0</v>
      </c>
      <c r="F61" s="64">
        <v>0.61</v>
      </c>
      <c r="G61" s="64">
        <v>2.5</v>
      </c>
      <c r="H61" s="64">
        <v>2.5</v>
      </c>
      <c r="I61" s="64">
        <v>0</v>
      </c>
      <c r="J61" s="65">
        <v>5.66</v>
      </c>
      <c r="K61" s="66">
        <v>25</v>
      </c>
      <c r="L61" s="64">
        <v>22.64</v>
      </c>
      <c r="M61" s="67"/>
      <c r="N61" s="34"/>
    </row>
    <row r="62" spans="1:14" s="70" customFormat="1" ht="26.25" x14ac:dyDescent="0.25">
      <c r="A62" s="125">
        <v>560098</v>
      </c>
      <c r="B62" s="62" t="s">
        <v>68</v>
      </c>
      <c r="C62" s="63">
        <v>0.65</v>
      </c>
      <c r="D62" s="64">
        <v>5</v>
      </c>
      <c r="E62" s="64">
        <v>0</v>
      </c>
      <c r="F62" s="64">
        <v>0.6</v>
      </c>
      <c r="G62" s="64">
        <v>2.5</v>
      </c>
      <c r="H62" s="64">
        <v>2.5</v>
      </c>
      <c r="I62" s="64">
        <v>0</v>
      </c>
      <c r="J62" s="65">
        <v>11.25</v>
      </c>
      <c r="K62" s="66">
        <v>25</v>
      </c>
      <c r="L62" s="64">
        <v>45</v>
      </c>
      <c r="M62" s="68"/>
      <c r="N62" s="69"/>
    </row>
    <row r="63" spans="1:14" s="70" customFormat="1" ht="26.25" x14ac:dyDescent="0.25">
      <c r="A63" s="125">
        <v>560099</v>
      </c>
      <c r="B63" s="62" t="s">
        <v>69</v>
      </c>
      <c r="C63" s="63">
        <v>0.36</v>
      </c>
      <c r="D63" s="64">
        <v>1.4</v>
      </c>
      <c r="E63" s="64">
        <v>0</v>
      </c>
      <c r="F63" s="64">
        <v>0.73</v>
      </c>
      <c r="G63" s="64">
        <v>2.4700000000000002</v>
      </c>
      <c r="H63" s="64">
        <v>2.16</v>
      </c>
      <c r="I63" s="64">
        <v>0</v>
      </c>
      <c r="J63" s="65">
        <v>7.12</v>
      </c>
      <c r="K63" s="66">
        <v>24.97</v>
      </c>
      <c r="L63" s="64">
        <v>28.51</v>
      </c>
      <c r="M63" s="68"/>
      <c r="N63" s="69"/>
    </row>
    <row r="64" spans="1:14" x14ac:dyDescent="0.25">
      <c r="A64" s="125">
        <v>560205</v>
      </c>
      <c r="B64" s="62" t="s">
        <v>70</v>
      </c>
      <c r="C64" s="63">
        <v>4.0999999999999996</v>
      </c>
      <c r="D64" s="64">
        <v>1.53</v>
      </c>
      <c r="E64" s="64">
        <v>2.67</v>
      </c>
      <c r="F64" s="64">
        <v>2.5</v>
      </c>
      <c r="G64" s="64">
        <v>2.5</v>
      </c>
      <c r="H64" s="64">
        <v>1.58</v>
      </c>
      <c r="I64" s="64">
        <v>1.58</v>
      </c>
      <c r="J64" s="65">
        <v>16.46</v>
      </c>
      <c r="K64" s="66">
        <v>24.08</v>
      </c>
      <c r="L64" s="64">
        <v>68.36</v>
      </c>
      <c r="M64" s="67"/>
      <c r="N64" s="34"/>
    </row>
    <row r="65" spans="1:14" ht="40.15" customHeight="1" x14ac:dyDescent="0.25">
      <c r="A65" s="125">
        <v>560206</v>
      </c>
      <c r="B65" s="62" t="s">
        <v>23</v>
      </c>
      <c r="C65" s="63">
        <v>3.63</v>
      </c>
      <c r="D65" s="64">
        <v>0</v>
      </c>
      <c r="E65" s="64">
        <v>4.04</v>
      </c>
      <c r="F65" s="64">
        <v>1.47</v>
      </c>
      <c r="G65" s="64">
        <v>2.5</v>
      </c>
      <c r="H65" s="64">
        <v>2.5</v>
      </c>
      <c r="I65" s="64">
        <v>2.34</v>
      </c>
      <c r="J65" s="65">
        <v>16.48</v>
      </c>
      <c r="K65" s="66">
        <v>25</v>
      </c>
      <c r="L65" s="64">
        <v>65.92</v>
      </c>
      <c r="M65" s="67"/>
      <c r="N65" s="34"/>
    </row>
    <row r="66" spans="1:14" s="41" customFormat="1" ht="22.15" customHeight="1" x14ac:dyDescent="0.25">
      <c r="A66" s="126">
        <v>560214</v>
      </c>
      <c r="B66" s="62" t="s">
        <v>28</v>
      </c>
      <c r="C66" s="63">
        <v>0.82</v>
      </c>
      <c r="D66" s="64">
        <v>3.95</v>
      </c>
      <c r="E66" s="64">
        <v>3.99</v>
      </c>
      <c r="F66" s="64">
        <v>0.39</v>
      </c>
      <c r="G66" s="64">
        <v>2.5</v>
      </c>
      <c r="H66" s="64">
        <v>2.5</v>
      </c>
      <c r="I66" s="64">
        <v>0.48</v>
      </c>
      <c r="J66" s="65">
        <v>14.63</v>
      </c>
      <c r="K66" s="66">
        <v>24.39</v>
      </c>
      <c r="L66" s="64">
        <v>59.98</v>
      </c>
    </row>
    <row r="67" spans="1:14" x14ac:dyDescent="0.25">
      <c r="A67" s="364" t="s">
        <v>145</v>
      </c>
      <c r="B67" s="365"/>
      <c r="C67" s="127">
        <v>3</v>
      </c>
      <c r="D67" s="127">
        <v>4.09</v>
      </c>
      <c r="E67" s="127">
        <v>3.8</v>
      </c>
      <c r="F67" s="127">
        <v>0.92</v>
      </c>
      <c r="G67" s="127">
        <v>2.46</v>
      </c>
      <c r="H67" s="127">
        <v>2.44</v>
      </c>
      <c r="I67" s="127">
        <v>0.77</v>
      </c>
      <c r="J67" s="127">
        <v>17.55</v>
      </c>
      <c r="K67" s="127">
        <v>24.49</v>
      </c>
      <c r="L67" s="127">
        <v>71.78</v>
      </c>
    </row>
  </sheetData>
  <mergeCells count="7">
    <mergeCell ref="A67:B67"/>
    <mergeCell ref="J1:L1"/>
    <mergeCell ref="A2:L2"/>
    <mergeCell ref="A3:A5"/>
    <mergeCell ref="J3:J5"/>
    <mergeCell ref="K3:K5"/>
    <mergeCell ref="L3:L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1" manualBreakCount="1">
    <brk id="27" max="11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view="pageBreakPreview" zoomScale="89" zoomScaleNormal="100" zoomScaleSheetLayoutView="89" workbookViewId="0">
      <pane xSplit="2" ySplit="6" topLeftCell="C19" activePane="bottomRight" state="frozen"/>
      <selection pane="topRight" activeCell="C1" sqref="C1"/>
      <selection pane="bottomLeft" activeCell="A7" sqref="A7"/>
      <selection pane="bottomRight" activeCell="E1" sqref="E1:G1"/>
    </sheetView>
  </sheetViews>
  <sheetFormatPr defaultColWidth="9.140625" defaultRowHeight="15" x14ac:dyDescent="0.25"/>
  <cols>
    <col min="1" max="1" width="8.42578125" style="1" customWidth="1"/>
    <col min="2" max="2" width="29.42578125" style="55" customWidth="1"/>
    <col min="3" max="3" width="17" customWidth="1"/>
    <col min="4" max="4" width="18" customWidth="1"/>
    <col min="5" max="5" width="15" customWidth="1"/>
    <col min="6" max="6" width="13.28515625" customWidth="1"/>
    <col min="7" max="7" width="14.85546875" customWidth="1"/>
  </cols>
  <sheetData>
    <row r="1" spans="1:9" ht="45.75" customHeight="1" x14ac:dyDescent="0.25">
      <c r="A1" s="9"/>
      <c r="B1" s="10"/>
      <c r="C1" s="11"/>
      <c r="D1" s="11"/>
      <c r="E1" s="290" t="s">
        <v>252</v>
      </c>
      <c r="F1" s="290"/>
      <c r="G1" s="290"/>
      <c r="H1" s="372"/>
      <c r="I1" s="372"/>
    </row>
    <row r="2" spans="1:9" ht="44.45" customHeight="1" x14ac:dyDescent="0.25">
      <c r="A2" s="373" t="s">
        <v>125</v>
      </c>
      <c r="B2" s="373"/>
      <c r="C2" s="373"/>
      <c r="D2" s="373"/>
      <c r="E2" s="373"/>
      <c r="F2" s="373"/>
      <c r="G2" s="373"/>
    </row>
    <row r="3" spans="1:9" ht="47.65" customHeight="1" x14ac:dyDescent="0.25">
      <c r="A3" s="373"/>
      <c r="B3" s="373"/>
      <c r="C3" s="373"/>
      <c r="D3" s="373"/>
      <c r="E3" s="373"/>
      <c r="F3" s="373"/>
      <c r="G3" s="373"/>
    </row>
    <row r="4" spans="1:9" x14ac:dyDescent="0.25">
      <c r="A4" s="374"/>
      <c r="B4" s="374"/>
      <c r="C4" s="374"/>
      <c r="D4" s="374"/>
      <c r="E4" s="374"/>
      <c r="F4" s="374"/>
      <c r="G4" s="374"/>
    </row>
    <row r="5" spans="1:9" ht="88.15" customHeight="1" x14ac:dyDescent="0.25">
      <c r="A5" s="112" t="s">
        <v>88</v>
      </c>
      <c r="B5" s="113" t="s">
        <v>89</v>
      </c>
      <c r="C5" s="124" t="s">
        <v>126</v>
      </c>
      <c r="D5" s="124" t="s">
        <v>127</v>
      </c>
      <c r="E5" s="124" t="s">
        <v>128</v>
      </c>
      <c r="F5" s="124" t="s">
        <v>129</v>
      </c>
      <c r="G5" s="124" t="s">
        <v>130</v>
      </c>
    </row>
    <row r="6" spans="1:9" s="41" customFormat="1" ht="19.149999999999999" customHeight="1" x14ac:dyDescent="0.25">
      <c r="A6" s="43"/>
      <c r="B6" s="22" t="s">
        <v>100</v>
      </c>
      <c r="C6" s="50">
        <v>431886</v>
      </c>
      <c r="D6" s="50">
        <v>1478230</v>
      </c>
      <c r="E6" s="50">
        <v>1910116</v>
      </c>
      <c r="F6" s="51">
        <v>0.22600000000000001</v>
      </c>
      <c r="G6" s="51">
        <v>0.77400000000000002</v>
      </c>
    </row>
    <row r="7" spans="1:9" ht="26.25" x14ac:dyDescent="0.25">
      <c r="A7" s="27">
        <v>560002</v>
      </c>
      <c r="B7" s="52" t="s">
        <v>10</v>
      </c>
      <c r="C7" s="53">
        <v>1</v>
      </c>
      <c r="D7" s="53">
        <v>17906</v>
      </c>
      <c r="E7" s="53">
        <v>17907</v>
      </c>
      <c r="F7" s="54">
        <v>0</v>
      </c>
      <c r="G7" s="54">
        <v>1</v>
      </c>
    </row>
    <row r="8" spans="1:9" ht="26.25" x14ac:dyDescent="0.25">
      <c r="A8" s="27">
        <v>560014</v>
      </c>
      <c r="B8" s="52" t="s">
        <v>11</v>
      </c>
      <c r="C8" s="53">
        <v>9</v>
      </c>
      <c r="D8" s="53">
        <v>5210</v>
      </c>
      <c r="E8" s="53">
        <v>5219</v>
      </c>
      <c r="F8" s="54">
        <v>2E-3</v>
      </c>
      <c r="G8" s="54">
        <v>0.998</v>
      </c>
    </row>
    <row r="9" spans="1:9" x14ac:dyDescent="0.25">
      <c r="A9" s="27">
        <v>560017</v>
      </c>
      <c r="B9" s="52" t="s">
        <v>12</v>
      </c>
      <c r="C9" s="53">
        <v>2</v>
      </c>
      <c r="D9" s="53">
        <v>80489</v>
      </c>
      <c r="E9" s="53">
        <v>80491</v>
      </c>
      <c r="F9" s="54">
        <v>0</v>
      </c>
      <c r="G9" s="54">
        <v>1</v>
      </c>
    </row>
    <row r="10" spans="1:9" x14ac:dyDescent="0.25">
      <c r="A10" s="27">
        <v>560019</v>
      </c>
      <c r="B10" s="52" t="s">
        <v>13</v>
      </c>
      <c r="C10" s="53">
        <v>3788</v>
      </c>
      <c r="D10" s="53">
        <v>88415</v>
      </c>
      <c r="E10" s="53">
        <v>92203</v>
      </c>
      <c r="F10" s="54">
        <v>4.1000000000000002E-2</v>
      </c>
      <c r="G10" s="54">
        <v>0.95899999999999996</v>
      </c>
    </row>
    <row r="11" spans="1:9" x14ac:dyDescent="0.25">
      <c r="A11" s="27">
        <v>560021</v>
      </c>
      <c r="B11" s="52" t="s">
        <v>14</v>
      </c>
      <c r="C11" s="53">
        <v>40195</v>
      </c>
      <c r="D11" s="53">
        <v>55877</v>
      </c>
      <c r="E11" s="53">
        <v>96072</v>
      </c>
      <c r="F11" s="54">
        <v>0.41799999999999998</v>
      </c>
      <c r="G11" s="54">
        <v>0.58199999999999996</v>
      </c>
    </row>
    <row r="12" spans="1:9" x14ac:dyDescent="0.25">
      <c r="A12" s="27">
        <v>560022</v>
      </c>
      <c r="B12" s="52" t="s">
        <v>15</v>
      </c>
      <c r="C12" s="53">
        <v>23449</v>
      </c>
      <c r="D12" s="53">
        <v>67461</v>
      </c>
      <c r="E12" s="53">
        <v>90910</v>
      </c>
      <c r="F12" s="54">
        <v>0.25800000000000001</v>
      </c>
      <c r="G12" s="54">
        <v>0.74199999999999999</v>
      </c>
    </row>
    <row r="13" spans="1:9" x14ac:dyDescent="0.25">
      <c r="A13" s="27">
        <v>560024</v>
      </c>
      <c r="B13" s="52" t="s">
        <v>16</v>
      </c>
      <c r="C13" s="53">
        <v>53392</v>
      </c>
      <c r="D13" s="53">
        <v>2116</v>
      </c>
      <c r="E13" s="53">
        <v>55508</v>
      </c>
      <c r="F13" s="54">
        <v>0.96199999999999997</v>
      </c>
      <c r="G13" s="54">
        <v>3.7999999999999999E-2</v>
      </c>
    </row>
    <row r="14" spans="1:9" ht="26.25" x14ac:dyDescent="0.25">
      <c r="A14" s="27">
        <v>560026</v>
      </c>
      <c r="B14" s="52" t="s">
        <v>17</v>
      </c>
      <c r="C14" s="53">
        <v>20768</v>
      </c>
      <c r="D14" s="53">
        <v>105101</v>
      </c>
      <c r="E14" s="53">
        <v>125869</v>
      </c>
      <c r="F14" s="54">
        <v>0.16500000000000001</v>
      </c>
      <c r="G14" s="54">
        <v>0.83499999999999996</v>
      </c>
    </row>
    <row r="15" spans="1:9" x14ac:dyDescent="0.25">
      <c r="A15" s="27">
        <v>560032</v>
      </c>
      <c r="B15" s="52" t="s">
        <v>19</v>
      </c>
      <c r="C15" s="53">
        <v>2</v>
      </c>
      <c r="D15" s="53">
        <v>20296</v>
      </c>
      <c r="E15" s="53">
        <v>20298</v>
      </c>
      <c r="F15" s="54">
        <v>0</v>
      </c>
      <c r="G15" s="54">
        <v>1</v>
      </c>
    </row>
    <row r="16" spans="1:9" x14ac:dyDescent="0.25">
      <c r="A16" s="27">
        <v>560033</v>
      </c>
      <c r="B16" s="52" t="s">
        <v>20</v>
      </c>
      <c r="C16" s="53">
        <v>1</v>
      </c>
      <c r="D16" s="53">
        <v>42869</v>
      </c>
      <c r="E16" s="53">
        <v>42870</v>
      </c>
      <c r="F16" s="54">
        <v>0</v>
      </c>
      <c r="G16" s="54">
        <v>1</v>
      </c>
    </row>
    <row r="17" spans="1:7" x14ac:dyDescent="0.25">
      <c r="A17" s="27">
        <v>560034</v>
      </c>
      <c r="B17" s="52" t="s">
        <v>21</v>
      </c>
      <c r="C17" s="53">
        <v>1</v>
      </c>
      <c r="D17" s="53">
        <v>37089</v>
      </c>
      <c r="E17" s="53">
        <v>37090</v>
      </c>
      <c r="F17" s="54">
        <v>0</v>
      </c>
      <c r="G17" s="54">
        <v>1</v>
      </c>
    </row>
    <row r="18" spans="1:7" x14ac:dyDescent="0.25">
      <c r="A18" s="27">
        <v>560035</v>
      </c>
      <c r="B18" s="52" t="s">
        <v>22</v>
      </c>
      <c r="C18" s="53">
        <v>33562</v>
      </c>
      <c r="D18" s="53">
        <v>1642</v>
      </c>
      <c r="E18" s="53">
        <v>35204</v>
      </c>
      <c r="F18" s="54">
        <v>0.95299999999999996</v>
      </c>
      <c r="G18" s="54">
        <v>4.7E-2</v>
      </c>
    </row>
    <row r="19" spans="1:7" x14ac:dyDescent="0.25">
      <c r="A19" s="27">
        <v>560036</v>
      </c>
      <c r="B19" s="52" t="s">
        <v>18</v>
      </c>
      <c r="C19" s="53">
        <v>10189</v>
      </c>
      <c r="D19" s="53">
        <v>44209</v>
      </c>
      <c r="E19" s="53">
        <v>54398</v>
      </c>
      <c r="F19" s="54">
        <v>0.187</v>
      </c>
      <c r="G19" s="54">
        <v>0.81299999999999994</v>
      </c>
    </row>
    <row r="20" spans="1:7" x14ac:dyDescent="0.25">
      <c r="A20" s="27">
        <v>560041</v>
      </c>
      <c r="B20" s="52" t="s">
        <v>24</v>
      </c>
      <c r="C20" s="53">
        <v>19260</v>
      </c>
      <c r="D20" s="53">
        <v>38</v>
      </c>
      <c r="E20" s="53">
        <v>19298</v>
      </c>
      <c r="F20" s="54">
        <v>0.998</v>
      </c>
      <c r="G20" s="54">
        <v>2E-3</v>
      </c>
    </row>
    <row r="21" spans="1:7" x14ac:dyDescent="0.25">
      <c r="A21" s="27">
        <v>560043</v>
      </c>
      <c r="B21" s="52" t="s">
        <v>25</v>
      </c>
      <c r="C21" s="53">
        <v>5016</v>
      </c>
      <c r="D21" s="53">
        <v>20216</v>
      </c>
      <c r="E21" s="53">
        <v>25232</v>
      </c>
      <c r="F21" s="54">
        <v>0.19900000000000001</v>
      </c>
      <c r="G21" s="54">
        <v>0.80100000000000005</v>
      </c>
    </row>
    <row r="22" spans="1:7" x14ac:dyDescent="0.25">
      <c r="A22" s="27">
        <v>560045</v>
      </c>
      <c r="B22" s="52" t="s">
        <v>26</v>
      </c>
      <c r="C22" s="53">
        <v>5955</v>
      </c>
      <c r="D22" s="53">
        <v>20257</v>
      </c>
      <c r="E22" s="53">
        <v>26212</v>
      </c>
      <c r="F22" s="54">
        <v>0.22700000000000001</v>
      </c>
      <c r="G22" s="54">
        <v>0.77300000000000002</v>
      </c>
    </row>
    <row r="23" spans="1:7" x14ac:dyDescent="0.25">
      <c r="A23" s="27">
        <v>560047</v>
      </c>
      <c r="B23" s="52" t="s">
        <v>27</v>
      </c>
      <c r="C23" s="53">
        <v>8022</v>
      </c>
      <c r="D23" s="53">
        <v>28407</v>
      </c>
      <c r="E23" s="53">
        <v>36429</v>
      </c>
      <c r="F23" s="54">
        <v>0.22</v>
      </c>
      <c r="G23" s="54">
        <v>0.78</v>
      </c>
    </row>
    <row r="24" spans="1:7" x14ac:dyDescent="0.25">
      <c r="A24" s="27">
        <v>560052</v>
      </c>
      <c r="B24" s="52" t="s">
        <v>29</v>
      </c>
      <c r="C24" s="53">
        <v>5176</v>
      </c>
      <c r="D24" s="53">
        <v>16581</v>
      </c>
      <c r="E24" s="53">
        <v>21757</v>
      </c>
      <c r="F24" s="54">
        <v>0.23799999999999999</v>
      </c>
      <c r="G24" s="54">
        <v>0.76200000000000001</v>
      </c>
    </row>
    <row r="25" spans="1:7" x14ac:dyDescent="0.25">
      <c r="A25" s="27">
        <v>560053</v>
      </c>
      <c r="B25" s="52" t="s">
        <v>30</v>
      </c>
      <c r="C25" s="53">
        <v>3952</v>
      </c>
      <c r="D25" s="53">
        <v>14841</v>
      </c>
      <c r="E25" s="53">
        <v>18793</v>
      </c>
      <c r="F25" s="54">
        <v>0.21</v>
      </c>
      <c r="G25" s="54">
        <v>0.79</v>
      </c>
    </row>
    <row r="26" spans="1:7" x14ac:dyDescent="0.25">
      <c r="A26" s="27">
        <v>560054</v>
      </c>
      <c r="B26" s="52" t="s">
        <v>31</v>
      </c>
      <c r="C26" s="53">
        <v>5490</v>
      </c>
      <c r="D26" s="53">
        <v>15143</v>
      </c>
      <c r="E26" s="53">
        <v>20633</v>
      </c>
      <c r="F26" s="54">
        <v>0.26600000000000001</v>
      </c>
      <c r="G26" s="54">
        <v>0.73399999999999999</v>
      </c>
    </row>
    <row r="27" spans="1:7" x14ac:dyDescent="0.25">
      <c r="A27" s="27">
        <v>560055</v>
      </c>
      <c r="B27" s="52" t="s">
        <v>32</v>
      </c>
      <c r="C27" s="53">
        <v>2567</v>
      </c>
      <c r="D27" s="53">
        <v>10429</v>
      </c>
      <c r="E27" s="53">
        <v>12996</v>
      </c>
      <c r="F27" s="54">
        <v>0.19800000000000001</v>
      </c>
      <c r="G27" s="54">
        <v>0.80200000000000005</v>
      </c>
    </row>
    <row r="28" spans="1:7" x14ac:dyDescent="0.25">
      <c r="A28" s="27">
        <v>560056</v>
      </c>
      <c r="B28" s="52" t="s">
        <v>33</v>
      </c>
      <c r="C28" s="53">
        <v>3316</v>
      </c>
      <c r="D28" s="53">
        <v>14638</v>
      </c>
      <c r="E28" s="53">
        <v>17954</v>
      </c>
      <c r="F28" s="54">
        <v>0.185</v>
      </c>
      <c r="G28" s="54">
        <v>0.81499999999999995</v>
      </c>
    </row>
    <row r="29" spans="1:7" x14ac:dyDescent="0.25">
      <c r="A29" s="27">
        <v>560057</v>
      </c>
      <c r="B29" s="52" t="s">
        <v>34</v>
      </c>
      <c r="C29" s="53">
        <v>3039</v>
      </c>
      <c r="D29" s="53">
        <v>11799</v>
      </c>
      <c r="E29" s="53">
        <v>14838</v>
      </c>
      <c r="F29" s="54">
        <v>0.20499999999999999</v>
      </c>
      <c r="G29" s="54">
        <v>0.79500000000000004</v>
      </c>
    </row>
    <row r="30" spans="1:7" x14ac:dyDescent="0.25">
      <c r="A30" s="27">
        <v>560058</v>
      </c>
      <c r="B30" s="52" t="s">
        <v>35</v>
      </c>
      <c r="C30" s="53">
        <v>9855</v>
      </c>
      <c r="D30" s="53">
        <v>34162</v>
      </c>
      <c r="E30" s="53">
        <v>44017</v>
      </c>
      <c r="F30" s="54">
        <v>0.224</v>
      </c>
      <c r="G30" s="54">
        <v>0.77600000000000002</v>
      </c>
    </row>
    <row r="31" spans="1:7" x14ac:dyDescent="0.25">
      <c r="A31" s="27">
        <v>560059</v>
      </c>
      <c r="B31" s="52" t="s">
        <v>36</v>
      </c>
      <c r="C31" s="53">
        <v>2535</v>
      </c>
      <c r="D31" s="53">
        <v>10397</v>
      </c>
      <c r="E31" s="53">
        <v>12932</v>
      </c>
      <c r="F31" s="54">
        <v>0.19600000000000001</v>
      </c>
      <c r="G31" s="54">
        <v>0.80400000000000005</v>
      </c>
    </row>
    <row r="32" spans="1:7" x14ac:dyDescent="0.25">
      <c r="A32" s="27">
        <v>560060</v>
      </c>
      <c r="B32" s="52" t="s">
        <v>37</v>
      </c>
      <c r="C32" s="53">
        <v>3004</v>
      </c>
      <c r="D32" s="53">
        <v>11148</v>
      </c>
      <c r="E32" s="53">
        <v>14152</v>
      </c>
      <c r="F32" s="54">
        <v>0.21199999999999999</v>
      </c>
      <c r="G32" s="54">
        <v>0.78800000000000003</v>
      </c>
    </row>
    <row r="33" spans="1:7" x14ac:dyDescent="0.25">
      <c r="A33" s="27">
        <v>560061</v>
      </c>
      <c r="B33" s="52" t="s">
        <v>38</v>
      </c>
      <c r="C33" s="53">
        <v>5313</v>
      </c>
      <c r="D33" s="53">
        <v>18050</v>
      </c>
      <c r="E33" s="53">
        <v>23363</v>
      </c>
      <c r="F33" s="54">
        <v>0.22700000000000001</v>
      </c>
      <c r="G33" s="54">
        <v>0.77300000000000002</v>
      </c>
    </row>
    <row r="34" spans="1:7" x14ac:dyDescent="0.25">
      <c r="A34" s="27">
        <v>560062</v>
      </c>
      <c r="B34" s="52" t="s">
        <v>39</v>
      </c>
      <c r="C34" s="53">
        <v>3259</v>
      </c>
      <c r="D34" s="53">
        <v>12294</v>
      </c>
      <c r="E34" s="53">
        <v>15553</v>
      </c>
      <c r="F34" s="54">
        <v>0.21</v>
      </c>
      <c r="G34" s="54">
        <v>0.79</v>
      </c>
    </row>
    <row r="35" spans="1:7" x14ac:dyDescent="0.25">
      <c r="A35" s="27">
        <v>560063</v>
      </c>
      <c r="B35" s="52" t="s">
        <v>40</v>
      </c>
      <c r="C35" s="53">
        <v>3779</v>
      </c>
      <c r="D35" s="53">
        <v>13336</v>
      </c>
      <c r="E35" s="53">
        <v>17115</v>
      </c>
      <c r="F35" s="54">
        <v>0.221</v>
      </c>
      <c r="G35" s="54">
        <v>0.77900000000000003</v>
      </c>
    </row>
    <row r="36" spans="1:7" x14ac:dyDescent="0.25">
      <c r="A36" s="27">
        <v>560064</v>
      </c>
      <c r="B36" s="52" t="s">
        <v>41</v>
      </c>
      <c r="C36" s="53">
        <v>8341</v>
      </c>
      <c r="D36" s="53">
        <v>29723</v>
      </c>
      <c r="E36" s="53">
        <v>38064</v>
      </c>
      <c r="F36" s="54">
        <v>0.219</v>
      </c>
      <c r="G36" s="54">
        <v>0.78100000000000003</v>
      </c>
    </row>
    <row r="37" spans="1:7" x14ac:dyDescent="0.25">
      <c r="A37" s="27">
        <v>560065</v>
      </c>
      <c r="B37" s="52" t="s">
        <v>42</v>
      </c>
      <c r="C37" s="53">
        <v>2940</v>
      </c>
      <c r="D37" s="53">
        <v>12566</v>
      </c>
      <c r="E37" s="53">
        <v>15506</v>
      </c>
      <c r="F37" s="54">
        <v>0.19</v>
      </c>
      <c r="G37" s="54">
        <v>0.81</v>
      </c>
    </row>
    <row r="38" spans="1:7" x14ac:dyDescent="0.25">
      <c r="A38" s="27">
        <v>560066</v>
      </c>
      <c r="B38" s="52" t="s">
        <v>43</v>
      </c>
      <c r="C38" s="53">
        <v>2114</v>
      </c>
      <c r="D38" s="53">
        <v>8550</v>
      </c>
      <c r="E38" s="53">
        <v>10664</v>
      </c>
      <c r="F38" s="54">
        <v>0.19800000000000001</v>
      </c>
      <c r="G38" s="54">
        <v>0.80200000000000005</v>
      </c>
    </row>
    <row r="39" spans="1:7" x14ac:dyDescent="0.25">
      <c r="A39" s="27">
        <v>560067</v>
      </c>
      <c r="B39" s="52" t="s">
        <v>44</v>
      </c>
      <c r="C39" s="53">
        <v>6498</v>
      </c>
      <c r="D39" s="53">
        <v>21315</v>
      </c>
      <c r="E39" s="53">
        <v>27813</v>
      </c>
      <c r="F39" s="54">
        <v>0.23400000000000001</v>
      </c>
      <c r="G39" s="54">
        <v>0.76600000000000001</v>
      </c>
    </row>
    <row r="40" spans="1:7" x14ac:dyDescent="0.25">
      <c r="A40" s="27">
        <v>560068</v>
      </c>
      <c r="B40" s="52" t="s">
        <v>45</v>
      </c>
      <c r="C40" s="53">
        <v>7222</v>
      </c>
      <c r="D40" s="53">
        <v>24714</v>
      </c>
      <c r="E40" s="53">
        <v>31936</v>
      </c>
      <c r="F40" s="54">
        <v>0.22600000000000001</v>
      </c>
      <c r="G40" s="54">
        <v>0.77400000000000002</v>
      </c>
    </row>
    <row r="41" spans="1:7" x14ac:dyDescent="0.25">
      <c r="A41" s="27">
        <v>560069</v>
      </c>
      <c r="B41" s="52" t="s">
        <v>46</v>
      </c>
      <c r="C41" s="53">
        <v>4200</v>
      </c>
      <c r="D41" s="53">
        <v>15095</v>
      </c>
      <c r="E41" s="53">
        <v>19295</v>
      </c>
      <c r="F41" s="54">
        <v>0.218</v>
      </c>
      <c r="G41" s="54">
        <v>0.78200000000000003</v>
      </c>
    </row>
    <row r="42" spans="1:7" x14ac:dyDescent="0.25">
      <c r="A42" s="27">
        <v>560070</v>
      </c>
      <c r="B42" s="52" t="s">
        <v>47</v>
      </c>
      <c r="C42" s="53">
        <v>20062</v>
      </c>
      <c r="D42" s="53">
        <v>61296</v>
      </c>
      <c r="E42" s="53">
        <v>81358</v>
      </c>
      <c r="F42" s="54">
        <v>0.247</v>
      </c>
      <c r="G42" s="54">
        <v>0.753</v>
      </c>
    </row>
    <row r="43" spans="1:7" x14ac:dyDescent="0.25">
      <c r="A43" s="27">
        <v>560071</v>
      </c>
      <c r="B43" s="52" t="s">
        <v>48</v>
      </c>
      <c r="C43" s="53">
        <v>5815</v>
      </c>
      <c r="D43" s="53">
        <v>17662</v>
      </c>
      <c r="E43" s="53">
        <v>23477</v>
      </c>
      <c r="F43" s="54">
        <v>0.248</v>
      </c>
      <c r="G43" s="54">
        <v>0.752</v>
      </c>
    </row>
    <row r="44" spans="1:7" x14ac:dyDescent="0.25">
      <c r="A44" s="27">
        <v>560072</v>
      </c>
      <c r="B44" s="52" t="s">
        <v>49</v>
      </c>
      <c r="C44" s="53">
        <v>4978</v>
      </c>
      <c r="D44" s="53">
        <v>18787</v>
      </c>
      <c r="E44" s="53">
        <v>23765</v>
      </c>
      <c r="F44" s="54">
        <v>0.20899999999999999</v>
      </c>
      <c r="G44" s="54">
        <v>0.79100000000000004</v>
      </c>
    </row>
    <row r="45" spans="1:7" x14ac:dyDescent="0.25">
      <c r="A45" s="27">
        <v>560073</v>
      </c>
      <c r="B45" s="52" t="s">
        <v>50</v>
      </c>
      <c r="C45" s="53">
        <v>2104</v>
      </c>
      <c r="D45" s="53">
        <v>10611</v>
      </c>
      <c r="E45" s="53">
        <v>12715</v>
      </c>
      <c r="F45" s="54">
        <v>0.16500000000000001</v>
      </c>
      <c r="G45" s="54">
        <v>0.83499999999999996</v>
      </c>
    </row>
    <row r="46" spans="1:7" x14ac:dyDescent="0.25">
      <c r="A46" s="27">
        <v>560074</v>
      </c>
      <c r="B46" s="52" t="s">
        <v>51</v>
      </c>
      <c r="C46" s="53">
        <v>5573</v>
      </c>
      <c r="D46" s="53">
        <v>17626</v>
      </c>
      <c r="E46" s="53">
        <v>23199</v>
      </c>
      <c r="F46" s="54">
        <v>0.24</v>
      </c>
      <c r="G46" s="54">
        <v>0.76</v>
      </c>
    </row>
    <row r="47" spans="1:7" x14ac:dyDescent="0.25">
      <c r="A47" s="27">
        <v>560075</v>
      </c>
      <c r="B47" s="52" t="s">
        <v>52</v>
      </c>
      <c r="C47" s="53">
        <v>8623</v>
      </c>
      <c r="D47" s="53">
        <v>28637</v>
      </c>
      <c r="E47" s="53">
        <v>37260</v>
      </c>
      <c r="F47" s="54">
        <v>0.23100000000000001</v>
      </c>
      <c r="G47" s="54">
        <v>0.76900000000000002</v>
      </c>
    </row>
    <row r="48" spans="1:7" x14ac:dyDescent="0.25">
      <c r="A48" s="27">
        <v>560076</v>
      </c>
      <c r="B48" s="52" t="s">
        <v>53</v>
      </c>
      <c r="C48" s="53">
        <v>2301</v>
      </c>
      <c r="D48" s="53">
        <v>8499</v>
      </c>
      <c r="E48" s="53">
        <v>10800</v>
      </c>
      <c r="F48" s="54">
        <v>0.21299999999999999</v>
      </c>
      <c r="G48" s="54">
        <v>0.78700000000000003</v>
      </c>
    </row>
    <row r="49" spans="1:7" x14ac:dyDescent="0.25">
      <c r="A49" s="27">
        <v>560077</v>
      </c>
      <c r="B49" s="52" t="s">
        <v>54</v>
      </c>
      <c r="C49" s="53">
        <v>1971</v>
      </c>
      <c r="D49" s="53">
        <v>10132</v>
      </c>
      <c r="E49" s="53">
        <v>12103</v>
      </c>
      <c r="F49" s="54">
        <v>0.16300000000000001</v>
      </c>
      <c r="G49" s="54">
        <v>0.83699999999999997</v>
      </c>
    </row>
    <row r="50" spans="1:7" x14ac:dyDescent="0.25">
      <c r="A50" s="27">
        <v>560078</v>
      </c>
      <c r="B50" s="52" t="s">
        <v>55</v>
      </c>
      <c r="C50" s="53">
        <v>12159</v>
      </c>
      <c r="D50" s="53">
        <v>33960</v>
      </c>
      <c r="E50" s="53">
        <v>46119</v>
      </c>
      <c r="F50" s="54">
        <v>0.26400000000000001</v>
      </c>
      <c r="G50" s="54">
        <v>0.73599999999999999</v>
      </c>
    </row>
    <row r="51" spans="1:7" x14ac:dyDescent="0.25">
      <c r="A51" s="27">
        <v>560079</v>
      </c>
      <c r="B51" s="52" t="s">
        <v>56</v>
      </c>
      <c r="C51" s="53">
        <v>9439</v>
      </c>
      <c r="D51" s="53">
        <v>32431</v>
      </c>
      <c r="E51" s="53">
        <v>41870</v>
      </c>
      <c r="F51" s="54">
        <v>0.22500000000000001</v>
      </c>
      <c r="G51" s="54">
        <v>0.77500000000000002</v>
      </c>
    </row>
    <row r="52" spans="1:7" x14ac:dyDescent="0.25">
      <c r="A52" s="27">
        <v>560080</v>
      </c>
      <c r="B52" s="52" t="s">
        <v>57</v>
      </c>
      <c r="C52" s="53">
        <v>5164</v>
      </c>
      <c r="D52" s="53">
        <v>17308</v>
      </c>
      <c r="E52" s="53">
        <v>22472</v>
      </c>
      <c r="F52" s="54">
        <v>0.23</v>
      </c>
      <c r="G52" s="54">
        <v>0.77</v>
      </c>
    </row>
    <row r="53" spans="1:7" x14ac:dyDescent="0.25">
      <c r="A53" s="27">
        <v>560081</v>
      </c>
      <c r="B53" s="52" t="s">
        <v>58</v>
      </c>
      <c r="C53" s="53">
        <v>6692</v>
      </c>
      <c r="D53" s="53">
        <v>19319</v>
      </c>
      <c r="E53" s="53">
        <v>26011</v>
      </c>
      <c r="F53" s="54">
        <v>0.25700000000000001</v>
      </c>
      <c r="G53" s="54">
        <v>0.74299999999999999</v>
      </c>
    </row>
    <row r="54" spans="1:7" x14ac:dyDescent="0.25">
      <c r="A54" s="27">
        <v>560082</v>
      </c>
      <c r="B54" s="52" t="s">
        <v>59</v>
      </c>
      <c r="C54" s="53">
        <v>3716</v>
      </c>
      <c r="D54" s="53">
        <v>14789</v>
      </c>
      <c r="E54" s="53">
        <v>18505</v>
      </c>
      <c r="F54" s="54">
        <v>0.20100000000000001</v>
      </c>
      <c r="G54" s="54">
        <v>0.79900000000000004</v>
      </c>
    </row>
    <row r="55" spans="1:7" x14ac:dyDescent="0.25">
      <c r="A55" s="27">
        <v>560083</v>
      </c>
      <c r="B55" s="52" t="s">
        <v>60</v>
      </c>
      <c r="C55" s="53">
        <v>3173</v>
      </c>
      <c r="D55" s="53">
        <v>13622</v>
      </c>
      <c r="E55" s="53">
        <v>16795</v>
      </c>
      <c r="F55" s="54">
        <v>0.189</v>
      </c>
      <c r="G55" s="54">
        <v>0.81100000000000005</v>
      </c>
    </row>
    <row r="56" spans="1:7" x14ac:dyDescent="0.25">
      <c r="A56" s="27">
        <v>560084</v>
      </c>
      <c r="B56" s="52" t="s">
        <v>61</v>
      </c>
      <c r="C56" s="53">
        <v>6871</v>
      </c>
      <c r="D56" s="53">
        <v>19743</v>
      </c>
      <c r="E56" s="53">
        <v>26614</v>
      </c>
      <c r="F56" s="54">
        <v>0.25800000000000001</v>
      </c>
      <c r="G56" s="54">
        <v>0.74199999999999999</v>
      </c>
    </row>
    <row r="57" spans="1:7" ht="26.25" x14ac:dyDescent="0.25">
      <c r="A57" s="27">
        <v>560085</v>
      </c>
      <c r="B57" s="52" t="s">
        <v>62</v>
      </c>
      <c r="C57" s="53">
        <v>208</v>
      </c>
      <c r="D57" s="53">
        <v>8631</v>
      </c>
      <c r="E57" s="53">
        <v>8839</v>
      </c>
      <c r="F57" s="54">
        <v>2.4E-2</v>
      </c>
      <c r="G57" s="54">
        <v>0.97599999999999998</v>
      </c>
    </row>
    <row r="58" spans="1:7" ht="26.25" x14ac:dyDescent="0.25">
      <c r="A58" s="27">
        <v>560086</v>
      </c>
      <c r="B58" s="52" t="s">
        <v>229</v>
      </c>
      <c r="C58" s="53">
        <v>321</v>
      </c>
      <c r="D58" s="53">
        <v>17004</v>
      </c>
      <c r="E58" s="53">
        <v>17325</v>
      </c>
      <c r="F58" s="54">
        <v>1.9E-2</v>
      </c>
      <c r="G58" s="54">
        <v>0.98099999999999998</v>
      </c>
    </row>
    <row r="59" spans="1:7" ht="26.25" x14ac:dyDescent="0.25">
      <c r="A59" s="27">
        <v>560087</v>
      </c>
      <c r="B59" s="52" t="s">
        <v>230</v>
      </c>
      <c r="C59" s="53">
        <v>0</v>
      </c>
      <c r="D59" s="53">
        <v>24697</v>
      </c>
      <c r="E59" s="53">
        <v>24697</v>
      </c>
      <c r="F59" s="54">
        <v>0</v>
      </c>
      <c r="G59" s="54">
        <v>1</v>
      </c>
    </row>
    <row r="60" spans="1:7" ht="26.25" x14ac:dyDescent="0.25">
      <c r="A60" s="27">
        <v>560088</v>
      </c>
      <c r="B60" s="52" t="s">
        <v>231</v>
      </c>
      <c r="C60" s="53">
        <v>0</v>
      </c>
      <c r="D60" s="53">
        <v>6016</v>
      </c>
      <c r="E60" s="53">
        <v>6016</v>
      </c>
      <c r="F60" s="54">
        <v>0</v>
      </c>
      <c r="G60" s="54">
        <v>1</v>
      </c>
    </row>
    <row r="61" spans="1:7" ht="26.25" x14ac:dyDescent="0.25">
      <c r="A61" s="27">
        <v>560089</v>
      </c>
      <c r="B61" s="52" t="s">
        <v>232</v>
      </c>
      <c r="C61" s="53">
        <v>0</v>
      </c>
      <c r="D61" s="53">
        <v>4132</v>
      </c>
      <c r="E61" s="53">
        <v>4132</v>
      </c>
      <c r="F61" s="54">
        <v>0</v>
      </c>
      <c r="G61" s="54">
        <v>1</v>
      </c>
    </row>
    <row r="62" spans="1:7" ht="26.25" x14ac:dyDescent="0.25">
      <c r="A62" s="27">
        <v>560096</v>
      </c>
      <c r="B62" s="52" t="s">
        <v>67</v>
      </c>
      <c r="C62" s="53">
        <v>0</v>
      </c>
      <c r="D62" s="53">
        <v>358</v>
      </c>
      <c r="E62" s="53">
        <v>358</v>
      </c>
      <c r="F62" s="54">
        <v>0</v>
      </c>
      <c r="G62" s="54">
        <v>1</v>
      </c>
    </row>
    <row r="63" spans="1:7" x14ac:dyDescent="0.25">
      <c r="A63" s="27">
        <v>560098</v>
      </c>
      <c r="B63" s="52" t="s">
        <v>68</v>
      </c>
      <c r="C63" s="53">
        <v>1</v>
      </c>
      <c r="D63" s="53">
        <v>6431</v>
      </c>
      <c r="E63" s="53">
        <v>6432</v>
      </c>
      <c r="F63" s="54">
        <v>0</v>
      </c>
      <c r="G63" s="54">
        <v>1</v>
      </c>
    </row>
    <row r="64" spans="1:7" ht="26.25" x14ac:dyDescent="0.25">
      <c r="A64" s="27">
        <v>560099</v>
      </c>
      <c r="B64" s="52" t="s">
        <v>69</v>
      </c>
      <c r="C64" s="53">
        <v>25</v>
      </c>
      <c r="D64" s="53">
        <v>1926</v>
      </c>
      <c r="E64" s="53">
        <v>1951</v>
      </c>
      <c r="F64" s="54">
        <v>1.2999999999999999E-2</v>
      </c>
      <c r="G64" s="54">
        <v>0.98699999999999999</v>
      </c>
    </row>
    <row r="65" spans="1:7" x14ac:dyDescent="0.25">
      <c r="A65" s="27">
        <v>560205</v>
      </c>
      <c r="B65" s="52" t="s">
        <v>70</v>
      </c>
      <c r="C65" s="53">
        <v>24</v>
      </c>
      <c r="D65" s="53">
        <v>41</v>
      </c>
      <c r="E65" s="53">
        <v>65</v>
      </c>
      <c r="F65" s="54">
        <v>0.36899999999999999</v>
      </c>
      <c r="G65" s="54">
        <v>0.63100000000000001</v>
      </c>
    </row>
    <row r="66" spans="1:7" ht="39" x14ac:dyDescent="0.25">
      <c r="A66" s="27">
        <v>560206</v>
      </c>
      <c r="B66" s="52" t="s">
        <v>23</v>
      </c>
      <c r="C66" s="53">
        <v>10</v>
      </c>
      <c r="D66" s="53">
        <v>70722</v>
      </c>
      <c r="E66" s="53">
        <v>70732</v>
      </c>
      <c r="F66" s="54">
        <v>0</v>
      </c>
      <c r="G66" s="54">
        <v>1</v>
      </c>
    </row>
    <row r="67" spans="1:7" ht="39" x14ac:dyDescent="0.25">
      <c r="A67" s="27">
        <v>560214</v>
      </c>
      <c r="B67" s="52" t="s">
        <v>28</v>
      </c>
      <c r="C67" s="53">
        <v>26444</v>
      </c>
      <c r="D67" s="53">
        <v>81471</v>
      </c>
      <c r="E67" s="53">
        <v>107915</v>
      </c>
      <c r="F67" s="54">
        <v>0.245</v>
      </c>
      <c r="G67" s="54">
        <v>0.755</v>
      </c>
    </row>
    <row r="68" spans="1:7" x14ac:dyDescent="0.25">
      <c r="C68" s="56"/>
      <c r="D68" s="56"/>
      <c r="E68" s="56"/>
    </row>
    <row r="69" spans="1:7" x14ac:dyDescent="0.25">
      <c r="C69" s="56"/>
      <c r="D69" s="56"/>
      <c r="E69" s="56"/>
    </row>
    <row r="70" spans="1:7" x14ac:dyDescent="0.25">
      <c r="C70" s="56"/>
      <c r="D70" s="56"/>
      <c r="E70" s="56"/>
    </row>
  </sheetData>
  <mergeCells count="4">
    <mergeCell ref="H1:I1"/>
    <mergeCell ref="A2:G3"/>
    <mergeCell ref="E1:G1"/>
    <mergeCell ref="A4:G4"/>
  </mergeCells>
  <pageMargins left="0.7" right="0.7" top="0.75" bottom="0.75" header="0.3" footer="0.3"/>
  <pageSetup paperSize="9" scale="73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view="pageBreakPreview" zoomScale="95" zoomScaleNormal="100" zoomScaleSheetLayoutView="95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G1" sqref="G1:I1"/>
    </sheetView>
  </sheetViews>
  <sheetFormatPr defaultRowHeight="15" x14ac:dyDescent="0.25"/>
  <cols>
    <col min="1" max="1" width="7.85546875" style="9" customWidth="1"/>
    <col min="2" max="2" width="29" style="10" customWidth="1"/>
    <col min="3" max="3" width="20.28515625" style="11" customWidth="1"/>
    <col min="4" max="4" width="15.140625" style="11" customWidth="1"/>
    <col min="5" max="5" width="17.28515625" style="33" customWidth="1"/>
    <col min="6" max="6" width="12.5703125" style="33" customWidth="1"/>
    <col min="7" max="7" width="14.5703125" style="13" customWidth="1"/>
    <col min="8" max="8" width="11.5703125" style="15" customWidth="1"/>
    <col min="9" max="9" width="10.85546875" style="33" bestFit="1" customWidth="1"/>
  </cols>
  <sheetData>
    <row r="1" spans="1:9" ht="54.75" customHeight="1" x14ac:dyDescent="0.25">
      <c r="E1" s="12"/>
      <c r="F1" s="12"/>
      <c r="G1" s="290" t="s">
        <v>251</v>
      </c>
      <c r="H1" s="290"/>
      <c r="I1" s="290"/>
    </row>
    <row r="2" spans="1:9" ht="34.9" customHeight="1" x14ac:dyDescent="0.25">
      <c r="A2" s="366" t="s">
        <v>121</v>
      </c>
      <c r="B2" s="366"/>
      <c r="C2" s="366"/>
      <c r="D2" s="366"/>
      <c r="E2" s="366"/>
      <c r="F2" s="366"/>
      <c r="G2" s="366"/>
      <c r="H2" s="366"/>
      <c r="I2" s="366"/>
    </row>
    <row r="3" spans="1:9" s="11" customFormat="1" ht="29.65" customHeight="1" x14ac:dyDescent="0.2">
      <c r="A3" s="375" t="s">
        <v>237</v>
      </c>
      <c r="B3" s="375"/>
      <c r="C3" s="375"/>
      <c r="D3" s="375"/>
      <c r="E3" s="375"/>
      <c r="F3" s="375"/>
      <c r="G3" s="375"/>
      <c r="H3" s="375"/>
      <c r="I3" s="375"/>
    </row>
    <row r="4" spans="1:9" s="74" customFormat="1" ht="99" customHeight="1" x14ac:dyDescent="0.2">
      <c r="A4" s="376" t="s">
        <v>88</v>
      </c>
      <c r="B4" s="377" t="s">
        <v>89</v>
      </c>
      <c r="C4" s="110" t="s">
        <v>122</v>
      </c>
      <c r="D4" s="137" t="s">
        <v>123</v>
      </c>
      <c r="E4" s="138" t="s">
        <v>124</v>
      </c>
      <c r="F4" s="139" t="s">
        <v>117</v>
      </c>
      <c r="G4" s="111" t="s">
        <v>94</v>
      </c>
      <c r="H4" s="114" t="s">
        <v>95</v>
      </c>
      <c r="I4" s="111" t="s">
        <v>96</v>
      </c>
    </row>
    <row r="5" spans="1:9" s="74" customFormat="1" ht="12.75" customHeight="1" x14ac:dyDescent="0.2">
      <c r="A5" s="376"/>
      <c r="B5" s="377"/>
      <c r="C5" s="130" t="s">
        <v>97</v>
      </c>
      <c r="D5" s="130" t="s">
        <v>97</v>
      </c>
      <c r="E5" s="132" t="s">
        <v>97</v>
      </c>
      <c r="F5" s="132" t="s">
        <v>97</v>
      </c>
      <c r="G5" s="132" t="s">
        <v>97</v>
      </c>
      <c r="H5" s="134" t="s">
        <v>97</v>
      </c>
      <c r="I5" s="132" t="s">
        <v>97</v>
      </c>
    </row>
    <row r="6" spans="1:9" s="41" customFormat="1" ht="18" customHeight="1" x14ac:dyDescent="0.25">
      <c r="A6" s="44"/>
      <c r="B6" s="22" t="s">
        <v>100</v>
      </c>
      <c r="C6" s="23">
        <v>3011</v>
      </c>
      <c r="D6" s="23">
        <v>6103</v>
      </c>
      <c r="E6" s="24">
        <v>0.49340000000000001</v>
      </c>
      <c r="F6" s="24">
        <v>0.96379999999999999</v>
      </c>
      <c r="G6" s="24">
        <v>0.77410000000000001</v>
      </c>
      <c r="H6" s="38">
        <v>0</v>
      </c>
      <c r="I6" s="24">
        <v>0.77459999999999996</v>
      </c>
    </row>
    <row r="7" spans="1:9" ht="30" x14ac:dyDescent="0.25">
      <c r="A7" s="45">
        <v>560002</v>
      </c>
      <c r="B7" s="46" t="s">
        <v>10</v>
      </c>
      <c r="C7" s="47">
        <v>13</v>
      </c>
      <c r="D7" s="47">
        <v>48</v>
      </c>
      <c r="E7" s="30">
        <v>0.27100000000000002</v>
      </c>
      <c r="F7" s="30">
        <v>0.52659999999999996</v>
      </c>
      <c r="G7" s="30">
        <v>0.52659999999999996</v>
      </c>
      <c r="H7" s="31"/>
      <c r="I7" s="48">
        <v>0.53</v>
      </c>
    </row>
    <row r="8" spans="1:9" ht="30" x14ac:dyDescent="0.25">
      <c r="A8" s="45">
        <v>560014</v>
      </c>
      <c r="B8" s="46" t="s">
        <v>11</v>
      </c>
      <c r="C8" s="47">
        <v>0</v>
      </c>
      <c r="D8" s="47">
        <v>1</v>
      </c>
      <c r="E8" s="30">
        <v>0</v>
      </c>
      <c r="F8" s="30">
        <v>0</v>
      </c>
      <c r="G8" s="30">
        <v>0</v>
      </c>
      <c r="H8" s="31"/>
      <c r="I8" s="48">
        <v>0</v>
      </c>
    </row>
    <row r="9" spans="1:9" x14ac:dyDescent="0.25">
      <c r="A9" s="45">
        <v>560017</v>
      </c>
      <c r="B9" s="46" t="s">
        <v>12</v>
      </c>
      <c r="C9" s="47">
        <v>159</v>
      </c>
      <c r="D9" s="47">
        <v>270</v>
      </c>
      <c r="E9" s="30">
        <v>0.58899999999999997</v>
      </c>
      <c r="F9" s="30">
        <v>1.506</v>
      </c>
      <c r="G9" s="30">
        <v>1.506</v>
      </c>
      <c r="H9" s="31"/>
      <c r="I9" s="48">
        <v>1.51</v>
      </c>
    </row>
    <row r="10" spans="1:9" x14ac:dyDescent="0.25">
      <c r="A10" s="45">
        <v>560019</v>
      </c>
      <c r="B10" s="46" t="s">
        <v>13</v>
      </c>
      <c r="C10" s="47">
        <v>145</v>
      </c>
      <c r="D10" s="47">
        <v>251</v>
      </c>
      <c r="E10" s="30">
        <v>0.57799999999999996</v>
      </c>
      <c r="F10" s="30">
        <v>1.4721</v>
      </c>
      <c r="G10" s="30">
        <v>1.4117</v>
      </c>
      <c r="H10" s="31"/>
      <c r="I10" s="48">
        <v>1.41</v>
      </c>
    </row>
    <row r="11" spans="1:9" x14ac:dyDescent="0.25">
      <c r="A11" s="45">
        <v>560021</v>
      </c>
      <c r="B11" s="46" t="s">
        <v>14</v>
      </c>
      <c r="C11" s="47">
        <v>155</v>
      </c>
      <c r="D11" s="47">
        <v>232</v>
      </c>
      <c r="E11" s="30">
        <v>0.66800000000000004</v>
      </c>
      <c r="F11" s="30">
        <v>1.7493000000000001</v>
      </c>
      <c r="G11" s="30">
        <v>1.0181</v>
      </c>
      <c r="H11" s="31"/>
      <c r="I11" s="48">
        <v>1.02</v>
      </c>
    </row>
    <row r="12" spans="1:9" x14ac:dyDescent="0.25">
      <c r="A12" s="45">
        <v>560022</v>
      </c>
      <c r="B12" s="46" t="s">
        <v>15</v>
      </c>
      <c r="C12" s="47">
        <v>235</v>
      </c>
      <c r="D12" s="47">
        <v>294</v>
      </c>
      <c r="E12" s="30">
        <v>0.79900000000000004</v>
      </c>
      <c r="F12" s="30">
        <v>2.1526999999999998</v>
      </c>
      <c r="G12" s="30">
        <v>1.5972999999999999</v>
      </c>
      <c r="H12" s="31"/>
      <c r="I12" s="48">
        <v>1.6</v>
      </c>
    </row>
    <row r="13" spans="1:9" x14ac:dyDescent="0.25">
      <c r="A13" s="45">
        <v>560024</v>
      </c>
      <c r="B13" s="46" t="s">
        <v>16</v>
      </c>
      <c r="C13" s="47">
        <v>2</v>
      </c>
      <c r="D13" s="47">
        <v>4</v>
      </c>
      <c r="E13" s="30">
        <v>0.5</v>
      </c>
      <c r="F13" s="30">
        <v>1.2319</v>
      </c>
      <c r="G13" s="30">
        <v>4.6800000000000001E-2</v>
      </c>
      <c r="H13" s="31"/>
      <c r="I13" s="48">
        <v>0.05</v>
      </c>
    </row>
    <row r="14" spans="1:9" ht="30" x14ac:dyDescent="0.25">
      <c r="A14" s="45">
        <v>560026</v>
      </c>
      <c r="B14" s="46" t="s">
        <v>17</v>
      </c>
      <c r="C14" s="47">
        <v>247</v>
      </c>
      <c r="D14" s="47">
        <v>336</v>
      </c>
      <c r="E14" s="30">
        <v>0.73499999999999999</v>
      </c>
      <c r="F14" s="30">
        <v>1.9556</v>
      </c>
      <c r="G14" s="30">
        <v>1.6329</v>
      </c>
      <c r="H14" s="31"/>
      <c r="I14" s="48">
        <v>1.63</v>
      </c>
    </row>
    <row r="15" spans="1:9" x14ac:dyDescent="0.25">
      <c r="A15" s="45">
        <v>560032</v>
      </c>
      <c r="B15" s="46" t="s">
        <v>19</v>
      </c>
      <c r="C15" s="47">
        <v>47</v>
      </c>
      <c r="D15" s="47">
        <v>127</v>
      </c>
      <c r="E15" s="30">
        <v>0.37</v>
      </c>
      <c r="F15" s="30">
        <v>0.83150000000000002</v>
      </c>
      <c r="G15" s="30">
        <v>0.83150000000000002</v>
      </c>
      <c r="H15" s="31"/>
      <c r="I15" s="48">
        <v>0.83</v>
      </c>
    </row>
    <row r="16" spans="1:9" x14ac:dyDescent="0.25">
      <c r="A16" s="45">
        <v>560033</v>
      </c>
      <c r="B16" s="46" t="s">
        <v>20</v>
      </c>
      <c r="C16" s="47">
        <v>146</v>
      </c>
      <c r="D16" s="47">
        <v>236</v>
      </c>
      <c r="E16" s="30">
        <v>0.61899999999999999</v>
      </c>
      <c r="F16" s="30">
        <v>1.5984</v>
      </c>
      <c r="G16" s="30">
        <v>1.5984</v>
      </c>
      <c r="H16" s="31"/>
      <c r="I16" s="48">
        <v>1.6</v>
      </c>
    </row>
    <row r="17" spans="1:9" x14ac:dyDescent="0.25">
      <c r="A17" s="45">
        <v>560034</v>
      </c>
      <c r="B17" s="46" t="s">
        <v>21</v>
      </c>
      <c r="C17" s="47">
        <v>52</v>
      </c>
      <c r="D17" s="47">
        <v>168</v>
      </c>
      <c r="E17" s="30">
        <v>0.31</v>
      </c>
      <c r="F17" s="30">
        <v>0.64670000000000005</v>
      </c>
      <c r="G17" s="30">
        <v>0.64670000000000005</v>
      </c>
      <c r="H17" s="31"/>
      <c r="I17" s="48">
        <v>0.65</v>
      </c>
    </row>
    <row r="18" spans="1:9" x14ac:dyDescent="0.25">
      <c r="A18" s="45">
        <v>560035</v>
      </c>
      <c r="B18" s="46" t="s">
        <v>22</v>
      </c>
      <c r="C18" s="47">
        <v>0</v>
      </c>
      <c r="D18" s="47">
        <v>1</v>
      </c>
      <c r="E18" s="30">
        <v>0</v>
      </c>
      <c r="F18" s="30">
        <v>0</v>
      </c>
      <c r="G18" s="30">
        <v>0</v>
      </c>
      <c r="H18" s="31"/>
      <c r="I18" s="48">
        <v>0</v>
      </c>
    </row>
    <row r="19" spans="1:9" x14ac:dyDescent="0.25">
      <c r="A19" s="45">
        <v>560036</v>
      </c>
      <c r="B19" s="46" t="s">
        <v>18</v>
      </c>
      <c r="C19" s="47">
        <v>46</v>
      </c>
      <c r="D19" s="47">
        <v>231</v>
      </c>
      <c r="E19" s="30">
        <v>0.19900000000000001</v>
      </c>
      <c r="F19" s="30">
        <v>0.3049</v>
      </c>
      <c r="G19" s="30">
        <v>0.24790000000000001</v>
      </c>
      <c r="H19" s="31"/>
      <c r="I19" s="48">
        <v>0.25</v>
      </c>
    </row>
    <row r="20" spans="1:9" x14ac:dyDescent="0.25">
      <c r="A20" s="45">
        <v>560041</v>
      </c>
      <c r="B20" s="46" t="s">
        <v>24</v>
      </c>
      <c r="C20" s="47">
        <v>0</v>
      </c>
      <c r="D20" s="47">
        <v>1</v>
      </c>
      <c r="E20" s="30">
        <v>0</v>
      </c>
      <c r="F20" s="30">
        <v>0</v>
      </c>
      <c r="G20" s="30">
        <v>0</v>
      </c>
      <c r="H20" s="31"/>
      <c r="I20" s="48">
        <v>0</v>
      </c>
    </row>
    <row r="21" spans="1:9" x14ac:dyDescent="0.25">
      <c r="A21" s="45">
        <v>560043</v>
      </c>
      <c r="B21" s="46" t="s">
        <v>25</v>
      </c>
      <c r="C21" s="47">
        <v>86</v>
      </c>
      <c r="D21" s="47">
        <v>130</v>
      </c>
      <c r="E21" s="30">
        <v>0.66200000000000003</v>
      </c>
      <c r="F21" s="30">
        <v>1.7307999999999999</v>
      </c>
      <c r="G21" s="30">
        <v>1.3864000000000001</v>
      </c>
      <c r="H21" s="31"/>
      <c r="I21" s="48">
        <v>1.39</v>
      </c>
    </row>
    <row r="22" spans="1:9" x14ac:dyDescent="0.25">
      <c r="A22" s="45">
        <v>560045</v>
      </c>
      <c r="B22" s="46" t="s">
        <v>26</v>
      </c>
      <c r="C22" s="47">
        <v>20</v>
      </c>
      <c r="D22" s="47">
        <v>116</v>
      </c>
      <c r="E22" s="30">
        <v>0.17199999999999999</v>
      </c>
      <c r="F22" s="30">
        <v>0.22170000000000001</v>
      </c>
      <c r="G22" s="30">
        <v>0.1714</v>
      </c>
      <c r="H22" s="31"/>
      <c r="I22" s="48">
        <v>0.17</v>
      </c>
    </row>
    <row r="23" spans="1:9" x14ac:dyDescent="0.25">
      <c r="A23" s="45">
        <v>560047</v>
      </c>
      <c r="B23" s="46" t="s">
        <v>27</v>
      </c>
      <c r="C23" s="47">
        <v>32</v>
      </c>
      <c r="D23" s="47">
        <v>172</v>
      </c>
      <c r="E23" s="30">
        <v>0.186</v>
      </c>
      <c r="F23" s="30">
        <v>0.26490000000000002</v>
      </c>
      <c r="G23" s="30">
        <v>0.20660000000000001</v>
      </c>
      <c r="H23" s="31"/>
      <c r="I23" s="48">
        <v>0.21</v>
      </c>
    </row>
    <row r="24" spans="1:9" x14ac:dyDescent="0.25">
      <c r="A24" s="45">
        <v>560052</v>
      </c>
      <c r="B24" s="46" t="s">
        <v>29</v>
      </c>
      <c r="C24" s="47">
        <v>50</v>
      </c>
      <c r="D24" s="47">
        <v>59</v>
      </c>
      <c r="E24" s="30">
        <v>0.84699999999999998</v>
      </c>
      <c r="F24" s="30">
        <v>2.3005</v>
      </c>
      <c r="G24" s="30">
        <v>1.7529999999999999</v>
      </c>
      <c r="H24" s="31"/>
      <c r="I24" s="48">
        <v>1.75</v>
      </c>
    </row>
    <row r="25" spans="1:9" x14ac:dyDescent="0.25">
      <c r="A25" s="45">
        <v>560053</v>
      </c>
      <c r="B25" s="46" t="s">
        <v>30</v>
      </c>
      <c r="C25" s="47">
        <v>20</v>
      </c>
      <c r="D25" s="47">
        <v>63</v>
      </c>
      <c r="E25" s="30">
        <v>0.317</v>
      </c>
      <c r="F25" s="30">
        <v>0.66830000000000001</v>
      </c>
      <c r="G25" s="30">
        <v>0.52800000000000002</v>
      </c>
      <c r="H25" s="31"/>
      <c r="I25" s="48">
        <v>0.53</v>
      </c>
    </row>
    <row r="26" spans="1:9" x14ac:dyDescent="0.25">
      <c r="A26" s="45">
        <v>560054</v>
      </c>
      <c r="B26" s="46" t="s">
        <v>31</v>
      </c>
      <c r="C26" s="47">
        <v>14</v>
      </c>
      <c r="D26" s="47">
        <v>57</v>
      </c>
      <c r="E26" s="30">
        <v>0.246</v>
      </c>
      <c r="F26" s="30">
        <v>0.4496</v>
      </c>
      <c r="G26" s="30">
        <v>0.33</v>
      </c>
      <c r="H26" s="31"/>
      <c r="I26" s="48">
        <v>0.33</v>
      </c>
    </row>
    <row r="27" spans="1:9" x14ac:dyDescent="0.25">
      <c r="A27" s="45">
        <v>560055</v>
      </c>
      <c r="B27" s="46" t="s">
        <v>32</v>
      </c>
      <c r="C27" s="47">
        <v>9</v>
      </c>
      <c r="D27" s="47">
        <v>65</v>
      </c>
      <c r="E27" s="30">
        <v>0.13800000000000001</v>
      </c>
      <c r="F27" s="30">
        <v>0.11700000000000001</v>
      </c>
      <c r="G27" s="30">
        <v>9.3899999999999997E-2</v>
      </c>
      <c r="H27" s="31"/>
      <c r="I27" s="48">
        <v>0.09</v>
      </c>
    </row>
    <row r="28" spans="1:9" x14ac:dyDescent="0.25">
      <c r="A28" s="45">
        <v>560056</v>
      </c>
      <c r="B28" s="46" t="s">
        <v>33</v>
      </c>
      <c r="C28" s="47">
        <v>35</v>
      </c>
      <c r="D28" s="47">
        <v>77</v>
      </c>
      <c r="E28" s="30">
        <v>0.45500000000000002</v>
      </c>
      <c r="F28" s="30">
        <v>1.0932999999999999</v>
      </c>
      <c r="G28" s="30">
        <v>0.89100000000000001</v>
      </c>
      <c r="H28" s="31"/>
      <c r="I28" s="48">
        <v>0.89</v>
      </c>
    </row>
    <row r="29" spans="1:9" x14ac:dyDescent="0.25">
      <c r="A29" s="45">
        <v>560057</v>
      </c>
      <c r="B29" s="46" t="s">
        <v>34</v>
      </c>
      <c r="C29" s="47">
        <v>23</v>
      </c>
      <c r="D29" s="47">
        <v>54</v>
      </c>
      <c r="E29" s="30">
        <v>0.42599999999999999</v>
      </c>
      <c r="F29" s="30">
        <v>1.004</v>
      </c>
      <c r="G29" s="30">
        <v>0.79820000000000002</v>
      </c>
      <c r="H29" s="31"/>
      <c r="I29" s="48">
        <v>0.8</v>
      </c>
    </row>
    <row r="30" spans="1:9" x14ac:dyDescent="0.25">
      <c r="A30" s="45">
        <v>560058</v>
      </c>
      <c r="B30" s="46" t="s">
        <v>35</v>
      </c>
      <c r="C30" s="47">
        <v>23</v>
      </c>
      <c r="D30" s="47">
        <v>141</v>
      </c>
      <c r="E30" s="30">
        <v>0.16300000000000001</v>
      </c>
      <c r="F30" s="30">
        <v>0.19400000000000001</v>
      </c>
      <c r="G30" s="30">
        <v>0.15060000000000001</v>
      </c>
      <c r="H30" s="31"/>
      <c r="I30" s="48">
        <v>0.15</v>
      </c>
    </row>
    <row r="31" spans="1:9" x14ac:dyDescent="0.25">
      <c r="A31" s="45">
        <v>560059</v>
      </c>
      <c r="B31" s="46" t="s">
        <v>36</v>
      </c>
      <c r="C31" s="47">
        <v>31</v>
      </c>
      <c r="D31" s="47">
        <v>34</v>
      </c>
      <c r="E31" s="30">
        <v>0.91200000000000003</v>
      </c>
      <c r="F31" s="30">
        <v>2.5</v>
      </c>
      <c r="G31" s="30">
        <v>2.0099999999999998</v>
      </c>
      <c r="H31" s="31"/>
      <c r="I31" s="48">
        <v>2.0099999999999998</v>
      </c>
    </row>
    <row r="32" spans="1:9" x14ac:dyDescent="0.25">
      <c r="A32" s="45">
        <v>560060</v>
      </c>
      <c r="B32" s="46" t="s">
        <v>37</v>
      </c>
      <c r="C32" s="47">
        <v>9</v>
      </c>
      <c r="D32" s="47">
        <v>31</v>
      </c>
      <c r="E32" s="30">
        <v>0.28999999999999998</v>
      </c>
      <c r="F32" s="30">
        <v>0.58509999999999995</v>
      </c>
      <c r="G32" s="30">
        <v>0.46110000000000001</v>
      </c>
      <c r="H32" s="31"/>
      <c r="I32" s="48">
        <v>0.46</v>
      </c>
    </row>
    <row r="33" spans="1:9" x14ac:dyDescent="0.25">
      <c r="A33" s="45">
        <v>560061</v>
      </c>
      <c r="B33" s="46" t="s">
        <v>38</v>
      </c>
      <c r="C33" s="47">
        <v>29</v>
      </c>
      <c r="D33" s="47">
        <v>62</v>
      </c>
      <c r="E33" s="30">
        <v>0.46800000000000003</v>
      </c>
      <c r="F33" s="30">
        <v>1.1333</v>
      </c>
      <c r="G33" s="30">
        <v>0.87609999999999999</v>
      </c>
      <c r="H33" s="31"/>
      <c r="I33" s="48">
        <v>0.88</v>
      </c>
    </row>
    <row r="34" spans="1:9" x14ac:dyDescent="0.25">
      <c r="A34" s="45">
        <v>560062</v>
      </c>
      <c r="B34" s="46" t="s">
        <v>39</v>
      </c>
      <c r="C34" s="47">
        <v>15</v>
      </c>
      <c r="D34" s="47">
        <v>52</v>
      </c>
      <c r="E34" s="30">
        <v>0.28799999999999998</v>
      </c>
      <c r="F34" s="30">
        <v>0.57899999999999996</v>
      </c>
      <c r="G34" s="30">
        <v>0.45739999999999997</v>
      </c>
      <c r="H34" s="31"/>
      <c r="I34" s="48">
        <v>0.46</v>
      </c>
    </row>
    <row r="35" spans="1:9" x14ac:dyDescent="0.25">
      <c r="A35" s="45">
        <v>560063</v>
      </c>
      <c r="B35" s="46" t="s">
        <v>40</v>
      </c>
      <c r="C35" s="47">
        <v>16</v>
      </c>
      <c r="D35" s="47">
        <v>56</v>
      </c>
      <c r="E35" s="30">
        <v>0.28599999999999998</v>
      </c>
      <c r="F35" s="30">
        <v>0.57279999999999998</v>
      </c>
      <c r="G35" s="30">
        <v>0.44619999999999999</v>
      </c>
      <c r="H35" s="31"/>
      <c r="I35" s="48">
        <v>0.45</v>
      </c>
    </row>
    <row r="36" spans="1:9" x14ac:dyDescent="0.25">
      <c r="A36" s="45">
        <v>560064</v>
      </c>
      <c r="B36" s="46" t="s">
        <v>41</v>
      </c>
      <c r="C36" s="47">
        <v>108</v>
      </c>
      <c r="D36" s="47">
        <v>138</v>
      </c>
      <c r="E36" s="30">
        <v>0.78300000000000003</v>
      </c>
      <c r="F36" s="30">
        <v>2.1034000000000002</v>
      </c>
      <c r="G36" s="30">
        <v>1.6428</v>
      </c>
      <c r="H36" s="31"/>
      <c r="I36" s="48">
        <v>1.64</v>
      </c>
    </row>
    <row r="37" spans="1:9" x14ac:dyDescent="0.25">
      <c r="A37" s="45">
        <v>560065</v>
      </c>
      <c r="B37" s="46" t="s">
        <v>42</v>
      </c>
      <c r="C37" s="47">
        <v>21</v>
      </c>
      <c r="D37" s="47">
        <v>40</v>
      </c>
      <c r="E37" s="30">
        <v>0.52500000000000002</v>
      </c>
      <c r="F37" s="30">
        <v>1.3089</v>
      </c>
      <c r="G37" s="30">
        <v>1.0602</v>
      </c>
      <c r="H37" s="31"/>
      <c r="I37" s="48">
        <v>1.06</v>
      </c>
    </row>
    <row r="38" spans="1:9" x14ac:dyDescent="0.25">
      <c r="A38" s="45">
        <v>560066</v>
      </c>
      <c r="B38" s="46" t="s">
        <v>43</v>
      </c>
      <c r="C38" s="47">
        <v>21</v>
      </c>
      <c r="D38" s="47">
        <v>38</v>
      </c>
      <c r="E38" s="30">
        <v>0.55300000000000005</v>
      </c>
      <c r="F38" s="30">
        <v>1.3951</v>
      </c>
      <c r="G38" s="30">
        <v>1.1189</v>
      </c>
      <c r="H38" s="31"/>
      <c r="I38" s="48">
        <v>1.1200000000000001</v>
      </c>
    </row>
    <row r="39" spans="1:9" x14ac:dyDescent="0.25">
      <c r="A39" s="45">
        <v>560067</v>
      </c>
      <c r="B39" s="46" t="s">
        <v>44</v>
      </c>
      <c r="C39" s="47">
        <v>14</v>
      </c>
      <c r="D39" s="47">
        <v>86</v>
      </c>
      <c r="E39" s="30">
        <v>0.16300000000000001</v>
      </c>
      <c r="F39" s="30">
        <v>0.19400000000000001</v>
      </c>
      <c r="G39" s="30">
        <v>0.14860000000000001</v>
      </c>
      <c r="H39" s="31"/>
      <c r="I39" s="48">
        <v>0.15</v>
      </c>
    </row>
    <row r="40" spans="1:9" x14ac:dyDescent="0.25">
      <c r="A40" s="45">
        <v>560068</v>
      </c>
      <c r="B40" s="46" t="s">
        <v>45</v>
      </c>
      <c r="C40" s="47">
        <v>60</v>
      </c>
      <c r="D40" s="47">
        <v>150</v>
      </c>
      <c r="E40" s="30">
        <v>0.4</v>
      </c>
      <c r="F40" s="30">
        <v>0.92390000000000005</v>
      </c>
      <c r="G40" s="30">
        <v>0.71509999999999996</v>
      </c>
      <c r="H40" s="31"/>
      <c r="I40" s="48">
        <v>0.72</v>
      </c>
    </row>
    <row r="41" spans="1:9" x14ac:dyDescent="0.25">
      <c r="A41" s="45">
        <v>560069</v>
      </c>
      <c r="B41" s="46" t="s">
        <v>46</v>
      </c>
      <c r="C41" s="47">
        <v>10</v>
      </c>
      <c r="D41" s="47">
        <v>58</v>
      </c>
      <c r="E41" s="30">
        <v>0.17199999999999999</v>
      </c>
      <c r="F41" s="30">
        <v>0.22170000000000001</v>
      </c>
      <c r="G41" s="30">
        <v>0.1734</v>
      </c>
      <c r="H41" s="31"/>
      <c r="I41" s="48">
        <v>0.17</v>
      </c>
    </row>
    <row r="42" spans="1:9" x14ac:dyDescent="0.25">
      <c r="A42" s="45">
        <v>560070</v>
      </c>
      <c r="B42" s="46" t="s">
        <v>47</v>
      </c>
      <c r="C42" s="47">
        <v>103</v>
      </c>
      <c r="D42" s="47">
        <v>196</v>
      </c>
      <c r="E42" s="30">
        <v>0.52600000000000002</v>
      </c>
      <c r="F42" s="30">
        <v>1.3120000000000001</v>
      </c>
      <c r="G42" s="30">
        <v>0.9879</v>
      </c>
      <c r="H42" s="31"/>
      <c r="I42" s="48">
        <v>0.99</v>
      </c>
    </row>
    <row r="43" spans="1:9" x14ac:dyDescent="0.25">
      <c r="A43" s="45">
        <v>560071</v>
      </c>
      <c r="B43" s="46" t="s">
        <v>48</v>
      </c>
      <c r="C43" s="47">
        <v>24</v>
      </c>
      <c r="D43" s="47">
        <v>65</v>
      </c>
      <c r="E43" s="30">
        <v>0.36899999999999999</v>
      </c>
      <c r="F43" s="30">
        <v>0.82840000000000003</v>
      </c>
      <c r="G43" s="30">
        <v>0.623</v>
      </c>
      <c r="H43" s="31"/>
      <c r="I43" s="48">
        <v>0.62</v>
      </c>
    </row>
    <row r="44" spans="1:9" x14ac:dyDescent="0.25">
      <c r="A44" s="45">
        <v>560072</v>
      </c>
      <c r="B44" s="46" t="s">
        <v>49</v>
      </c>
      <c r="C44" s="47">
        <v>35</v>
      </c>
      <c r="D44" s="47">
        <v>57</v>
      </c>
      <c r="E44" s="30">
        <v>0.61399999999999999</v>
      </c>
      <c r="F44" s="30">
        <v>1.583</v>
      </c>
      <c r="G44" s="30">
        <v>1.2521</v>
      </c>
      <c r="H44" s="31"/>
      <c r="I44" s="48">
        <v>1.25</v>
      </c>
    </row>
    <row r="45" spans="1:9" x14ac:dyDescent="0.25">
      <c r="A45" s="45">
        <v>560073</v>
      </c>
      <c r="B45" s="46" t="s">
        <v>50</v>
      </c>
      <c r="C45" s="47">
        <v>38</v>
      </c>
      <c r="D45" s="47">
        <v>46</v>
      </c>
      <c r="E45" s="30">
        <v>0.82599999999999996</v>
      </c>
      <c r="F45" s="30">
        <v>2.2359</v>
      </c>
      <c r="G45" s="30">
        <v>1.867</v>
      </c>
      <c r="H45" s="31"/>
      <c r="I45" s="48">
        <v>1.87</v>
      </c>
    </row>
    <row r="46" spans="1:9" x14ac:dyDescent="0.25">
      <c r="A46" s="45">
        <v>560074</v>
      </c>
      <c r="B46" s="46" t="s">
        <v>51</v>
      </c>
      <c r="C46" s="47">
        <v>24</v>
      </c>
      <c r="D46" s="47">
        <v>67</v>
      </c>
      <c r="E46" s="30">
        <v>0.35799999999999998</v>
      </c>
      <c r="F46" s="30">
        <v>0.79459999999999997</v>
      </c>
      <c r="G46" s="30">
        <v>0.60389999999999999</v>
      </c>
      <c r="H46" s="31"/>
      <c r="I46" s="48">
        <v>0.6</v>
      </c>
    </row>
    <row r="47" spans="1:9" x14ac:dyDescent="0.25">
      <c r="A47" s="45">
        <v>560075</v>
      </c>
      <c r="B47" s="46" t="s">
        <v>52</v>
      </c>
      <c r="C47" s="47">
        <v>108</v>
      </c>
      <c r="D47" s="47">
        <v>172</v>
      </c>
      <c r="E47" s="30">
        <v>0.628</v>
      </c>
      <c r="F47" s="30">
        <v>1.6261000000000001</v>
      </c>
      <c r="G47" s="30">
        <v>1.2504999999999999</v>
      </c>
      <c r="H47" s="31"/>
      <c r="I47" s="48">
        <v>1.25</v>
      </c>
    </row>
    <row r="48" spans="1:9" x14ac:dyDescent="0.25">
      <c r="A48" s="45">
        <v>560076</v>
      </c>
      <c r="B48" s="46" t="s">
        <v>53</v>
      </c>
      <c r="C48" s="47">
        <v>14</v>
      </c>
      <c r="D48" s="47">
        <v>32</v>
      </c>
      <c r="E48" s="30">
        <v>0.438</v>
      </c>
      <c r="F48" s="30">
        <v>1.0408999999999999</v>
      </c>
      <c r="G48" s="30">
        <v>0.81920000000000004</v>
      </c>
      <c r="H48" s="31"/>
      <c r="I48" s="48">
        <v>0.82</v>
      </c>
    </row>
    <row r="49" spans="1:9" x14ac:dyDescent="0.25">
      <c r="A49" s="45">
        <v>560077</v>
      </c>
      <c r="B49" s="46" t="s">
        <v>54</v>
      </c>
      <c r="C49" s="47">
        <v>22</v>
      </c>
      <c r="D49" s="47">
        <v>48</v>
      </c>
      <c r="E49" s="30">
        <v>0.45800000000000002</v>
      </c>
      <c r="F49" s="30">
        <v>1.1025</v>
      </c>
      <c r="G49" s="30">
        <v>0.92279999999999995</v>
      </c>
      <c r="H49" s="31"/>
      <c r="I49" s="48">
        <v>0.92</v>
      </c>
    </row>
    <row r="50" spans="1:9" x14ac:dyDescent="0.25">
      <c r="A50" s="45">
        <v>560078</v>
      </c>
      <c r="B50" s="46" t="s">
        <v>55</v>
      </c>
      <c r="C50" s="47">
        <v>30</v>
      </c>
      <c r="D50" s="47">
        <v>137</v>
      </c>
      <c r="E50" s="30">
        <v>0.219</v>
      </c>
      <c r="F50" s="30">
        <v>0.36649999999999999</v>
      </c>
      <c r="G50" s="30">
        <v>0.2697</v>
      </c>
      <c r="H50" s="31"/>
      <c r="I50" s="48">
        <v>0.27</v>
      </c>
    </row>
    <row r="51" spans="1:9" x14ac:dyDescent="0.25">
      <c r="A51" s="45">
        <v>560079</v>
      </c>
      <c r="B51" s="46" t="s">
        <v>56</v>
      </c>
      <c r="C51" s="47">
        <v>81</v>
      </c>
      <c r="D51" s="47">
        <v>148</v>
      </c>
      <c r="E51" s="30">
        <v>0.54700000000000004</v>
      </c>
      <c r="F51" s="30">
        <v>1.3766</v>
      </c>
      <c r="G51" s="30">
        <v>1.0669</v>
      </c>
      <c r="H51" s="31"/>
      <c r="I51" s="48">
        <v>1.07</v>
      </c>
    </row>
    <row r="52" spans="1:9" x14ac:dyDescent="0.25">
      <c r="A52" s="45">
        <v>560080</v>
      </c>
      <c r="B52" s="46" t="s">
        <v>57</v>
      </c>
      <c r="C52" s="47">
        <v>44</v>
      </c>
      <c r="D52" s="47">
        <v>82</v>
      </c>
      <c r="E52" s="30">
        <v>0.53700000000000003</v>
      </c>
      <c r="F52" s="30">
        <v>1.3458000000000001</v>
      </c>
      <c r="G52" s="30">
        <v>1.0363</v>
      </c>
      <c r="H52" s="31"/>
      <c r="I52" s="48">
        <v>1.04</v>
      </c>
    </row>
    <row r="53" spans="1:9" x14ac:dyDescent="0.25">
      <c r="A53" s="45">
        <v>560081</v>
      </c>
      <c r="B53" s="46" t="s">
        <v>58</v>
      </c>
      <c r="C53" s="47">
        <v>28</v>
      </c>
      <c r="D53" s="47">
        <v>86</v>
      </c>
      <c r="E53" s="30">
        <v>0.32600000000000001</v>
      </c>
      <c r="F53" s="30">
        <v>0.69599999999999995</v>
      </c>
      <c r="G53" s="30">
        <v>0.5171</v>
      </c>
      <c r="H53" s="31"/>
      <c r="I53" s="48">
        <v>0.52</v>
      </c>
    </row>
    <row r="54" spans="1:9" x14ac:dyDescent="0.25">
      <c r="A54" s="45">
        <v>560082</v>
      </c>
      <c r="B54" s="46" t="s">
        <v>59</v>
      </c>
      <c r="C54" s="47">
        <v>10</v>
      </c>
      <c r="D54" s="47">
        <v>64</v>
      </c>
      <c r="E54" s="30">
        <v>0.156</v>
      </c>
      <c r="F54" s="30">
        <v>0.17249999999999999</v>
      </c>
      <c r="G54" s="30">
        <v>0.13780000000000001</v>
      </c>
      <c r="H54" s="31"/>
      <c r="I54" s="48">
        <v>0.14000000000000001</v>
      </c>
    </row>
    <row r="55" spans="1:9" x14ac:dyDescent="0.25">
      <c r="A55" s="45">
        <v>560083</v>
      </c>
      <c r="B55" s="46" t="s">
        <v>60</v>
      </c>
      <c r="C55" s="47">
        <v>38</v>
      </c>
      <c r="D55" s="47">
        <v>97</v>
      </c>
      <c r="E55" s="30">
        <v>0.39200000000000002</v>
      </c>
      <c r="F55" s="30">
        <v>0.89929999999999999</v>
      </c>
      <c r="G55" s="30">
        <v>0.72929999999999995</v>
      </c>
      <c r="H55" s="31"/>
      <c r="I55" s="48">
        <v>0.73</v>
      </c>
    </row>
    <row r="56" spans="1:9" x14ac:dyDescent="0.25">
      <c r="A56" s="45">
        <v>560084</v>
      </c>
      <c r="B56" s="46" t="s">
        <v>61</v>
      </c>
      <c r="C56" s="47">
        <v>17</v>
      </c>
      <c r="D56" s="47">
        <v>63</v>
      </c>
      <c r="E56" s="30">
        <v>0.27</v>
      </c>
      <c r="F56" s="30">
        <v>0.52359999999999995</v>
      </c>
      <c r="G56" s="30">
        <v>0.38850000000000001</v>
      </c>
      <c r="H56" s="31"/>
      <c r="I56" s="48">
        <v>0.39</v>
      </c>
    </row>
    <row r="57" spans="1:9" ht="30" x14ac:dyDescent="0.25">
      <c r="A57" s="45">
        <v>560085</v>
      </c>
      <c r="B57" s="46" t="s">
        <v>62</v>
      </c>
      <c r="C57" s="47">
        <v>0</v>
      </c>
      <c r="D57" s="47">
        <v>1</v>
      </c>
      <c r="E57" s="30">
        <v>0</v>
      </c>
      <c r="F57" s="30">
        <v>0</v>
      </c>
      <c r="G57" s="30">
        <v>0</v>
      </c>
      <c r="H57" s="31"/>
      <c r="I57" s="48">
        <v>0</v>
      </c>
    </row>
    <row r="58" spans="1:9" ht="30" x14ac:dyDescent="0.25">
      <c r="A58" s="45">
        <v>560086</v>
      </c>
      <c r="B58" s="46" t="s">
        <v>229</v>
      </c>
      <c r="C58" s="47">
        <v>16</v>
      </c>
      <c r="D58" s="47">
        <v>57</v>
      </c>
      <c r="E58" s="30">
        <v>0.28100000000000003</v>
      </c>
      <c r="F58" s="30">
        <v>0.55740000000000001</v>
      </c>
      <c r="G58" s="30">
        <v>0.54679999999999995</v>
      </c>
      <c r="H58" s="31"/>
      <c r="I58" s="48">
        <v>0.55000000000000004</v>
      </c>
    </row>
    <row r="59" spans="1:9" ht="30" x14ac:dyDescent="0.25">
      <c r="A59" s="45">
        <v>560087</v>
      </c>
      <c r="B59" s="46" t="s">
        <v>230</v>
      </c>
      <c r="C59" s="47">
        <v>70</v>
      </c>
      <c r="D59" s="47">
        <v>117</v>
      </c>
      <c r="E59" s="30">
        <v>0.59799999999999998</v>
      </c>
      <c r="F59" s="30">
        <v>1.5337000000000001</v>
      </c>
      <c r="G59" s="30">
        <v>1.5337000000000001</v>
      </c>
      <c r="H59" s="31"/>
      <c r="I59" s="48">
        <v>1.53</v>
      </c>
    </row>
    <row r="60" spans="1:9" ht="30" x14ac:dyDescent="0.25">
      <c r="A60" s="45">
        <v>560088</v>
      </c>
      <c r="B60" s="46" t="s">
        <v>231</v>
      </c>
      <c r="C60" s="47">
        <v>7</v>
      </c>
      <c r="D60" s="47">
        <v>19</v>
      </c>
      <c r="E60" s="30">
        <v>0.36799999999999999</v>
      </c>
      <c r="F60" s="30">
        <v>0.82540000000000002</v>
      </c>
      <c r="G60" s="30">
        <v>0.82540000000000002</v>
      </c>
      <c r="H60" s="31"/>
      <c r="I60" s="48">
        <v>0.83</v>
      </c>
    </row>
    <row r="61" spans="1:9" ht="30" x14ac:dyDescent="0.25">
      <c r="A61" s="45">
        <v>560089</v>
      </c>
      <c r="B61" s="46" t="s">
        <v>232</v>
      </c>
      <c r="C61" s="47">
        <v>9</v>
      </c>
      <c r="D61" s="47">
        <v>22</v>
      </c>
      <c r="E61" s="30">
        <v>0.40899999999999997</v>
      </c>
      <c r="F61" s="30">
        <v>0.9516</v>
      </c>
      <c r="G61" s="30">
        <v>0.9516</v>
      </c>
      <c r="H61" s="31"/>
      <c r="I61" s="48">
        <v>0.95</v>
      </c>
    </row>
    <row r="62" spans="1:9" ht="30" x14ac:dyDescent="0.25">
      <c r="A62" s="45">
        <v>560096</v>
      </c>
      <c r="B62" s="46" t="s">
        <v>67</v>
      </c>
      <c r="C62" s="47">
        <v>0</v>
      </c>
      <c r="D62" s="47">
        <v>2</v>
      </c>
      <c r="E62" s="30">
        <v>0</v>
      </c>
      <c r="F62" s="30">
        <v>0</v>
      </c>
      <c r="G62" s="30">
        <v>0</v>
      </c>
      <c r="H62" s="31"/>
      <c r="I62" s="48">
        <v>0</v>
      </c>
    </row>
    <row r="63" spans="1:9" x14ac:dyDescent="0.25">
      <c r="A63" s="45">
        <v>560098</v>
      </c>
      <c r="B63" s="46" t="s">
        <v>68</v>
      </c>
      <c r="C63" s="47">
        <v>0</v>
      </c>
      <c r="D63" s="47">
        <v>2</v>
      </c>
      <c r="E63" s="30">
        <v>0</v>
      </c>
      <c r="F63" s="30">
        <v>0</v>
      </c>
      <c r="G63" s="30">
        <v>0</v>
      </c>
      <c r="H63" s="31"/>
      <c r="I63" s="48">
        <v>0</v>
      </c>
    </row>
    <row r="64" spans="1:9" ht="30" x14ac:dyDescent="0.25">
      <c r="A64" s="45">
        <v>560099</v>
      </c>
      <c r="B64" s="46" t="s">
        <v>69</v>
      </c>
      <c r="C64" s="47">
        <v>1</v>
      </c>
      <c r="D64" s="47">
        <v>10</v>
      </c>
      <c r="E64" s="30">
        <v>0.1</v>
      </c>
      <c r="F64" s="30">
        <v>0</v>
      </c>
      <c r="G64" s="30">
        <v>0</v>
      </c>
      <c r="H64" s="31"/>
      <c r="I64" s="48">
        <v>0</v>
      </c>
    </row>
    <row r="65" spans="1:9" x14ac:dyDescent="0.25">
      <c r="A65" s="45">
        <v>560205</v>
      </c>
      <c r="B65" s="46" t="s">
        <v>70</v>
      </c>
      <c r="C65" s="47">
        <v>0</v>
      </c>
      <c r="D65" s="47">
        <v>0</v>
      </c>
      <c r="E65" s="30">
        <v>0</v>
      </c>
      <c r="F65" s="30">
        <v>2.5</v>
      </c>
      <c r="G65" s="30">
        <v>1.5774999999999999</v>
      </c>
      <c r="H65" s="31"/>
      <c r="I65" s="48">
        <v>1.58</v>
      </c>
    </row>
    <row r="66" spans="1:9" ht="45" x14ac:dyDescent="0.25">
      <c r="A66" s="45">
        <v>560206</v>
      </c>
      <c r="B66" s="46" t="s">
        <v>23</v>
      </c>
      <c r="C66" s="47">
        <v>317</v>
      </c>
      <c r="D66" s="47">
        <v>368</v>
      </c>
      <c r="E66" s="30">
        <v>0.86099999999999999</v>
      </c>
      <c r="F66" s="30">
        <v>2.3437000000000001</v>
      </c>
      <c r="G66" s="30">
        <v>2.3437000000000001</v>
      </c>
      <c r="H66" s="31"/>
      <c r="I66" s="48">
        <v>2.34</v>
      </c>
    </row>
    <row r="67" spans="1:9" ht="45" x14ac:dyDescent="0.25">
      <c r="A67" s="45">
        <v>560214</v>
      </c>
      <c r="B67" s="46" t="s">
        <v>28</v>
      </c>
      <c r="C67" s="47">
        <v>82</v>
      </c>
      <c r="D67" s="47">
        <v>266</v>
      </c>
      <c r="E67" s="30">
        <v>0.308</v>
      </c>
      <c r="F67" s="30">
        <v>0.64059999999999995</v>
      </c>
      <c r="G67" s="30">
        <v>0.48359999999999997</v>
      </c>
      <c r="H67" s="31"/>
      <c r="I67" s="48">
        <v>0.48</v>
      </c>
    </row>
    <row r="68" spans="1:9" x14ac:dyDescent="0.25">
      <c r="I68" s="49"/>
    </row>
    <row r="69" spans="1:9" x14ac:dyDescent="0.25">
      <c r="I69" s="49"/>
    </row>
    <row r="70" spans="1:9" x14ac:dyDescent="0.25">
      <c r="I70" s="49"/>
    </row>
  </sheetData>
  <mergeCells count="5">
    <mergeCell ref="A2:I2"/>
    <mergeCell ref="A3:I3"/>
    <mergeCell ref="A4:A5"/>
    <mergeCell ref="B4:B5"/>
    <mergeCell ref="G1:I1"/>
  </mergeCells>
  <pageMargins left="0.7" right="0.7" top="0.75" bottom="0.75" header="0.3" footer="0.3"/>
  <pageSetup paperSize="9" scale="9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view="pageBreakPreview" zoomScale="91" zoomScaleNormal="100" zoomScaleSheetLayoutView="91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K1" sqref="K1:M1"/>
    </sheetView>
  </sheetViews>
  <sheetFormatPr defaultRowHeight="15" x14ac:dyDescent="0.25"/>
  <cols>
    <col min="1" max="1" width="7.85546875" style="9" customWidth="1"/>
    <col min="2" max="2" width="31.85546875" style="10" customWidth="1"/>
    <col min="3" max="3" width="10.28515625" style="11" customWidth="1"/>
    <col min="4" max="4" width="9.28515625" style="11" customWidth="1"/>
    <col min="5" max="5" width="10.7109375" style="11" customWidth="1"/>
    <col min="6" max="6" width="10" style="33" customWidth="1"/>
    <col min="7" max="7" width="9.85546875" style="33" customWidth="1"/>
    <col min="8" max="8" width="9.140625" style="13" customWidth="1"/>
    <col min="9" max="9" width="10.28515625" style="13" customWidth="1"/>
    <col min="10" max="10" width="9.28515625" style="33" customWidth="1"/>
    <col min="11" max="11" width="9.7109375" style="14" customWidth="1"/>
    <col min="12" max="12" width="9.140625" style="14" customWidth="1"/>
    <col min="13" max="13" width="12.85546875" style="34" customWidth="1"/>
    <col min="14" max="14" width="11.7109375" bestFit="1" customWidth="1"/>
  </cols>
  <sheetData>
    <row r="1" spans="1:14" ht="53.25" customHeight="1" x14ac:dyDescent="0.25">
      <c r="F1" s="12"/>
      <c r="G1" s="12"/>
      <c r="I1" s="378"/>
      <c r="J1" s="378"/>
      <c r="K1" s="290" t="s">
        <v>250</v>
      </c>
      <c r="L1" s="290"/>
      <c r="M1" s="290"/>
    </row>
    <row r="2" spans="1:14" ht="34.15" customHeight="1" x14ac:dyDescent="0.25">
      <c r="A2" s="366" t="s">
        <v>118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</row>
    <row r="3" spans="1:14" s="11" customFormat="1" ht="48.75" customHeight="1" x14ac:dyDescent="0.2">
      <c r="A3" s="375" t="s">
        <v>236</v>
      </c>
      <c r="B3" s="375"/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</row>
    <row r="4" spans="1:14" s="74" customFormat="1" ht="59.25" customHeight="1" x14ac:dyDescent="0.2">
      <c r="A4" s="376" t="s">
        <v>88</v>
      </c>
      <c r="B4" s="377" t="s">
        <v>89</v>
      </c>
      <c r="C4" s="379" t="s">
        <v>119</v>
      </c>
      <c r="D4" s="380"/>
      <c r="E4" s="381" t="s">
        <v>91</v>
      </c>
      <c r="F4" s="382"/>
      <c r="G4" s="383" t="s">
        <v>120</v>
      </c>
      <c r="H4" s="384"/>
      <c r="I4" s="385" t="s">
        <v>106</v>
      </c>
      <c r="J4" s="386"/>
      <c r="K4" s="387" t="s">
        <v>94</v>
      </c>
      <c r="L4" s="387"/>
      <c r="M4" s="75" t="s">
        <v>96</v>
      </c>
    </row>
    <row r="5" spans="1:14" s="74" customFormat="1" ht="22.5" customHeight="1" x14ac:dyDescent="0.2">
      <c r="A5" s="376"/>
      <c r="B5" s="377"/>
      <c r="C5" s="130" t="s">
        <v>97</v>
      </c>
      <c r="D5" s="131" t="s">
        <v>98</v>
      </c>
      <c r="E5" s="130" t="s">
        <v>97</v>
      </c>
      <c r="F5" s="131" t="s">
        <v>98</v>
      </c>
      <c r="G5" s="132" t="s">
        <v>97</v>
      </c>
      <c r="H5" s="133" t="s">
        <v>98</v>
      </c>
      <c r="I5" s="132" t="s">
        <v>97</v>
      </c>
      <c r="J5" s="133" t="s">
        <v>98</v>
      </c>
      <c r="K5" s="132" t="s">
        <v>97</v>
      </c>
      <c r="L5" s="133" t="s">
        <v>98</v>
      </c>
      <c r="M5" s="136" t="s">
        <v>99</v>
      </c>
    </row>
    <row r="6" spans="1:14" s="41" customFormat="1" x14ac:dyDescent="0.25">
      <c r="A6" s="43"/>
      <c r="B6" s="22" t="s">
        <v>100</v>
      </c>
      <c r="C6" s="23">
        <v>137804</v>
      </c>
      <c r="D6" s="23">
        <v>38374</v>
      </c>
      <c r="E6" s="23">
        <v>1478230</v>
      </c>
      <c r="F6" s="23">
        <v>431886</v>
      </c>
      <c r="G6" s="24">
        <v>9.3200000000000005E-2</v>
      </c>
      <c r="H6" s="24">
        <v>8.8900000000000007E-2</v>
      </c>
      <c r="I6" s="24">
        <v>2.4009999999999998</v>
      </c>
      <c r="J6" s="24">
        <v>1.9512</v>
      </c>
      <c r="K6" s="24">
        <v>1.94</v>
      </c>
      <c r="L6" s="24">
        <v>0.49609999999999999</v>
      </c>
      <c r="M6" s="120">
        <v>2.38</v>
      </c>
    </row>
    <row r="7" spans="1:14" x14ac:dyDescent="0.25">
      <c r="A7" s="27">
        <v>560002</v>
      </c>
      <c r="B7" s="28" t="s">
        <v>10</v>
      </c>
      <c r="C7" s="29">
        <v>1701</v>
      </c>
      <c r="D7" s="29">
        <v>0</v>
      </c>
      <c r="E7" s="29">
        <v>17906</v>
      </c>
      <c r="F7" s="29">
        <v>1</v>
      </c>
      <c r="G7" s="30">
        <v>9.5000000000000001E-2</v>
      </c>
      <c r="H7" s="30">
        <v>0</v>
      </c>
      <c r="I7" s="30">
        <v>2.5</v>
      </c>
      <c r="J7" s="30">
        <v>0</v>
      </c>
      <c r="K7" s="30">
        <v>2.5</v>
      </c>
      <c r="L7" s="30">
        <v>0</v>
      </c>
      <c r="M7" s="32">
        <v>3</v>
      </c>
      <c r="N7" s="14"/>
    </row>
    <row r="8" spans="1:14" ht="26.25" x14ac:dyDescent="0.25">
      <c r="A8" s="27">
        <v>560014</v>
      </c>
      <c r="B8" s="28" t="s">
        <v>11</v>
      </c>
      <c r="C8" s="29">
        <v>205</v>
      </c>
      <c r="D8" s="29">
        <v>3</v>
      </c>
      <c r="E8" s="29">
        <v>5210</v>
      </c>
      <c r="F8" s="29">
        <v>9</v>
      </c>
      <c r="G8" s="30">
        <v>3.9E-2</v>
      </c>
      <c r="H8" s="30">
        <v>0.33300000000000002</v>
      </c>
      <c r="I8" s="30">
        <v>2.5</v>
      </c>
      <c r="J8" s="30">
        <v>1.8637999999999999</v>
      </c>
      <c r="K8" s="30">
        <v>2.4950000000000001</v>
      </c>
      <c r="L8" s="30">
        <v>3.7000000000000002E-3</v>
      </c>
      <c r="M8" s="32">
        <v>2</v>
      </c>
    </row>
    <row r="9" spans="1:14" x14ac:dyDescent="0.25">
      <c r="A9" s="27">
        <v>560017</v>
      </c>
      <c r="B9" s="28" t="s">
        <v>12</v>
      </c>
      <c r="C9" s="29">
        <v>7067</v>
      </c>
      <c r="D9" s="29">
        <v>0</v>
      </c>
      <c r="E9" s="29">
        <v>80489</v>
      </c>
      <c r="F9" s="29">
        <v>2</v>
      </c>
      <c r="G9" s="30">
        <v>8.7999999999999995E-2</v>
      </c>
      <c r="H9" s="30">
        <v>0</v>
      </c>
      <c r="I9" s="30">
        <v>2.5</v>
      </c>
      <c r="J9" s="30">
        <v>0</v>
      </c>
      <c r="K9" s="30">
        <v>2.5</v>
      </c>
      <c r="L9" s="30">
        <v>0</v>
      </c>
      <c r="M9" s="32">
        <v>3</v>
      </c>
      <c r="N9" s="14"/>
    </row>
    <row r="10" spans="1:14" x14ac:dyDescent="0.25">
      <c r="A10" s="27">
        <v>560019</v>
      </c>
      <c r="B10" s="28" t="s">
        <v>13</v>
      </c>
      <c r="C10" s="29">
        <v>6651</v>
      </c>
      <c r="D10" s="29">
        <v>269</v>
      </c>
      <c r="E10" s="29">
        <v>88415</v>
      </c>
      <c r="F10" s="29">
        <v>3788</v>
      </c>
      <c r="G10" s="30">
        <v>7.4999999999999997E-2</v>
      </c>
      <c r="H10" s="30">
        <v>7.0999999999999994E-2</v>
      </c>
      <c r="I10" s="30">
        <v>2.5</v>
      </c>
      <c r="J10" s="30">
        <v>2.5</v>
      </c>
      <c r="K10" s="30">
        <v>2.3975</v>
      </c>
      <c r="L10" s="30">
        <v>0.10249999999999999</v>
      </c>
      <c r="M10" s="32">
        <v>3</v>
      </c>
    </row>
    <row r="11" spans="1:14" x14ac:dyDescent="0.25">
      <c r="A11" s="27">
        <v>560021</v>
      </c>
      <c r="B11" s="28" t="s">
        <v>14</v>
      </c>
      <c r="C11" s="29">
        <v>4676</v>
      </c>
      <c r="D11" s="29">
        <v>3660</v>
      </c>
      <c r="E11" s="29">
        <v>55877</v>
      </c>
      <c r="F11" s="29">
        <v>40195</v>
      </c>
      <c r="G11" s="30">
        <v>8.4000000000000005E-2</v>
      </c>
      <c r="H11" s="30">
        <v>9.0999999999999998E-2</v>
      </c>
      <c r="I11" s="30">
        <v>2.5</v>
      </c>
      <c r="J11" s="30">
        <v>2.5</v>
      </c>
      <c r="K11" s="30">
        <v>1.4550000000000001</v>
      </c>
      <c r="L11" s="30">
        <v>1.0449999999999999</v>
      </c>
      <c r="M11" s="32">
        <v>3</v>
      </c>
      <c r="N11" s="14"/>
    </row>
    <row r="12" spans="1:14" x14ac:dyDescent="0.25">
      <c r="A12" s="27">
        <v>560022</v>
      </c>
      <c r="B12" s="28" t="s">
        <v>15</v>
      </c>
      <c r="C12" s="29">
        <v>5722</v>
      </c>
      <c r="D12" s="29">
        <v>2609</v>
      </c>
      <c r="E12" s="29">
        <v>67461</v>
      </c>
      <c r="F12" s="29">
        <v>23449</v>
      </c>
      <c r="G12" s="30">
        <v>8.5000000000000006E-2</v>
      </c>
      <c r="H12" s="30">
        <v>0.111</v>
      </c>
      <c r="I12" s="30">
        <v>2.5</v>
      </c>
      <c r="J12" s="30">
        <v>2.4842</v>
      </c>
      <c r="K12" s="30">
        <v>1.855</v>
      </c>
      <c r="L12" s="30">
        <v>0.64090000000000003</v>
      </c>
      <c r="M12" s="32">
        <v>2</v>
      </c>
    </row>
    <row r="13" spans="1:14" x14ac:dyDescent="0.25">
      <c r="A13" s="27">
        <v>560024</v>
      </c>
      <c r="B13" s="28" t="s">
        <v>16</v>
      </c>
      <c r="C13" s="29">
        <v>106</v>
      </c>
      <c r="D13" s="29">
        <v>4184</v>
      </c>
      <c r="E13" s="29">
        <v>2116</v>
      </c>
      <c r="F13" s="29">
        <v>53392</v>
      </c>
      <c r="G13" s="30">
        <v>0.05</v>
      </c>
      <c r="H13" s="30">
        <v>7.8E-2</v>
      </c>
      <c r="I13" s="30">
        <v>2.5</v>
      </c>
      <c r="J13" s="30">
        <v>2.5</v>
      </c>
      <c r="K13" s="30">
        <v>9.5000000000000001E-2</v>
      </c>
      <c r="L13" s="30">
        <v>2.4049999999999998</v>
      </c>
      <c r="M13" s="32">
        <v>3</v>
      </c>
      <c r="N13" s="14"/>
    </row>
    <row r="14" spans="1:14" ht="26.25" x14ac:dyDescent="0.25">
      <c r="A14" s="27">
        <v>560026</v>
      </c>
      <c r="B14" s="28" t="s">
        <v>17</v>
      </c>
      <c r="C14" s="29">
        <v>8607</v>
      </c>
      <c r="D14" s="29">
        <v>1859</v>
      </c>
      <c r="E14" s="29">
        <v>105101</v>
      </c>
      <c r="F14" s="29">
        <v>20768</v>
      </c>
      <c r="G14" s="30">
        <v>8.2000000000000003E-2</v>
      </c>
      <c r="H14" s="30">
        <v>0.09</v>
      </c>
      <c r="I14" s="30">
        <v>2.5</v>
      </c>
      <c r="J14" s="30">
        <v>2.5</v>
      </c>
      <c r="K14" s="30">
        <v>2.0874999999999999</v>
      </c>
      <c r="L14" s="30">
        <v>0.41249999999999998</v>
      </c>
      <c r="M14" s="32">
        <v>3</v>
      </c>
    </row>
    <row r="15" spans="1:14" x14ac:dyDescent="0.25">
      <c r="A15" s="27">
        <v>560032</v>
      </c>
      <c r="B15" s="28" t="s">
        <v>19</v>
      </c>
      <c r="C15" s="29">
        <v>1922</v>
      </c>
      <c r="D15" s="29">
        <v>0</v>
      </c>
      <c r="E15" s="29">
        <v>20296</v>
      </c>
      <c r="F15" s="29">
        <v>2</v>
      </c>
      <c r="G15" s="30">
        <v>9.5000000000000001E-2</v>
      </c>
      <c r="H15" s="30">
        <v>0</v>
      </c>
      <c r="I15" s="30">
        <v>2.5</v>
      </c>
      <c r="J15" s="30">
        <v>0</v>
      </c>
      <c r="K15" s="30">
        <v>2.5</v>
      </c>
      <c r="L15" s="30">
        <v>0</v>
      </c>
      <c r="M15" s="32">
        <v>3</v>
      </c>
      <c r="N15" s="14"/>
    </row>
    <row r="16" spans="1:14" x14ac:dyDescent="0.25">
      <c r="A16" s="27">
        <v>560033</v>
      </c>
      <c r="B16" s="28" t="s">
        <v>20</v>
      </c>
      <c r="C16" s="29">
        <v>3774</v>
      </c>
      <c r="D16" s="29">
        <v>0</v>
      </c>
      <c r="E16" s="29">
        <v>42869</v>
      </c>
      <c r="F16" s="29">
        <v>1</v>
      </c>
      <c r="G16" s="30">
        <v>8.7999999999999995E-2</v>
      </c>
      <c r="H16" s="30">
        <v>0</v>
      </c>
      <c r="I16" s="30">
        <v>2.5</v>
      </c>
      <c r="J16" s="30">
        <v>0</v>
      </c>
      <c r="K16" s="30">
        <v>2.5</v>
      </c>
      <c r="L16" s="30">
        <v>0</v>
      </c>
      <c r="M16" s="32">
        <v>3</v>
      </c>
    </row>
    <row r="17" spans="1:14" x14ac:dyDescent="0.25">
      <c r="A17" s="27">
        <v>560034</v>
      </c>
      <c r="B17" s="28" t="s">
        <v>21</v>
      </c>
      <c r="C17" s="29">
        <v>3762</v>
      </c>
      <c r="D17" s="29">
        <v>1</v>
      </c>
      <c r="E17" s="29">
        <v>37089</v>
      </c>
      <c r="F17" s="29">
        <v>1</v>
      </c>
      <c r="G17" s="30">
        <v>0.10100000000000001</v>
      </c>
      <c r="H17" s="30">
        <v>1</v>
      </c>
      <c r="I17" s="30">
        <v>2.4845000000000002</v>
      </c>
      <c r="J17" s="30">
        <v>0</v>
      </c>
      <c r="K17" s="30">
        <v>2.4845000000000002</v>
      </c>
      <c r="L17" s="30">
        <v>0</v>
      </c>
      <c r="M17" s="32">
        <v>2</v>
      </c>
      <c r="N17" s="14"/>
    </row>
    <row r="18" spans="1:14" x14ac:dyDescent="0.25">
      <c r="A18" s="27">
        <v>560035</v>
      </c>
      <c r="B18" s="28" t="s">
        <v>22</v>
      </c>
      <c r="C18" s="29">
        <v>27</v>
      </c>
      <c r="D18" s="29">
        <v>3014</v>
      </c>
      <c r="E18" s="29">
        <v>1642</v>
      </c>
      <c r="F18" s="29">
        <v>33562</v>
      </c>
      <c r="G18" s="30">
        <v>1.6E-2</v>
      </c>
      <c r="H18" s="30">
        <v>0.09</v>
      </c>
      <c r="I18" s="30">
        <v>2.5</v>
      </c>
      <c r="J18" s="30">
        <v>2.5</v>
      </c>
      <c r="K18" s="30">
        <v>0.11749999999999999</v>
      </c>
      <c r="L18" s="30">
        <v>2.3824999999999998</v>
      </c>
      <c r="M18" s="32">
        <v>3</v>
      </c>
    </row>
    <row r="19" spans="1:14" x14ac:dyDescent="0.25">
      <c r="A19" s="27">
        <v>560036</v>
      </c>
      <c r="B19" s="28" t="s">
        <v>18</v>
      </c>
      <c r="C19" s="29">
        <v>3667</v>
      </c>
      <c r="D19" s="29">
        <v>822</v>
      </c>
      <c r="E19" s="29">
        <v>44209</v>
      </c>
      <c r="F19" s="29">
        <v>10189</v>
      </c>
      <c r="G19" s="30">
        <v>8.3000000000000004E-2</v>
      </c>
      <c r="H19" s="30">
        <v>8.1000000000000003E-2</v>
      </c>
      <c r="I19" s="30">
        <v>2.5</v>
      </c>
      <c r="J19" s="30">
        <v>2.5</v>
      </c>
      <c r="K19" s="30">
        <v>2.0325000000000002</v>
      </c>
      <c r="L19" s="30">
        <v>0.46750000000000003</v>
      </c>
      <c r="M19" s="32">
        <v>3</v>
      </c>
      <c r="N19" s="14"/>
    </row>
    <row r="20" spans="1:14" x14ac:dyDescent="0.25">
      <c r="A20" s="27">
        <v>560041</v>
      </c>
      <c r="B20" s="28" t="s">
        <v>24</v>
      </c>
      <c r="C20" s="29">
        <v>14</v>
      </c>
      <c r="D20" s="29">
        <v>1878</v>
      </c>
      <c r="E20" s="29">
        <v>38</v>
      </c>
      <c r="F20" s="29">
        <v>19260</v>
      </c>
      <c r="G20" s="30">
        <v>0.36799999999999999</v>
      </c>
      <c r="H20" s="30">
        <v>9.8000000000000004E-2</v>
      </c>
      <c r="I20" s="30">
        <v>0</v>
      </c>
      <c r="J20" s="30">
        <v>2.5</v>
      </c>
      <c r="K20" s="30">
        <v>0</v>
      </c>
      <c r="L20" s="30">
        <v>2.4950000000000001</v>
      </c>
      <c r="M20" s="32">
        <v>2</v>
      </c>
    </row>
    <row r="21" spans="1:14" x14ac:dyDescent="0.25">
      <c r="A21" s="27">
        <v>560043</v>
      </c>
      <c r="B21" s="28" t="s">
        <v>25</v>
      </c>
      <c r="C21" s="29">
        <v>1873</v>
      </c>
      <c r="D21" s="29">
        <v>668</v>
      </c>
      <c r="E21" s="29">
        <v>20216</v>
      </c>
      <c r="F21" s="29">
        <v>5016</v>
      </c>
      <c r="G21" s="30">
        <v>9.2999999999999999E-2</v>
      </c>
      <c r="H21" s="30">
        <v>0.13300000000000001</v>
      </c>
      <c r="I21" s="30">
        <v>2.5</v>
      </c>
      <c r="J21" s="30">
        <v>2.4226999999999999</v>
      </c>
      <c r="K21" s="30">
        <v>2.0024999999999999</v>
      </c>
      <c r="L21" s="30">
        <v>0.48209999999999997</v>
      </c>
      <c r="M21" s="32">
        <v>2</v>
      </c>
      <c r="N21" s="14"/>
    </row>
    <row r="22" spans="1:14" x14ac:dyDescent="0.25">
      <c r="A22" s="27">
        <v>560045</v>
      </c>
      <c r="B22" s="28" t="s">
        <v>26</v>
      </c>
      <c r="C22" s="29">
        <v>1585</v>
      </c>
      <c r="D22" s="29">
        <v>349</v>
      </c>
      <c r="E22" s="29">
        <v>20257</v>
      </c>
      <c r="F22" s="29">
        <v>5955</v>
      </c>
      <c r="G22" s="30">
        <v>7.8E-2</v>
      </c>
      <c r="H22" s="30">
        <v>5.8999999999999997E-2</v>
      </c>
      <c r="I22" s="30">
        <v>2.5</v>
      </c>
      <c r="J22" s="30">
        <v>2.5</v>
      </c>
      <c r="K22" s="30">
        <v>1.9325000000000001</v>
      </c>
      <c r="L22" s="30">
        <v>0.5675</v>
      </c>
      <c r="M22" s="32">
        <v>3</v>
      </c>
    </row>
    <row r="23" spans="1:14" x14ac:dyDescent="0.25">
      <c r="A23" s="27">
        <v>560047</v>
      </c>
      <c r="B23" s="28" t="s">
        <v>27</v>
      </c>
      <c r="C23" s="29">
        <v>2324</v>
      </c>
      <c r="D23" s="29">
        <v>500</v>
      </c>
      <c r="E23" s="29">
        <v>28407</v>
      </c>
      <c r="F23" s="29">
        <v>8022</v>
      </c>
      <c r="G23" s="30">
        <v>8.2000000000000003E-2</v>
      </c>
      <c r="H23" s="30">
        <v>6.2E-2</v>
      </c>
      <c r="I23" s="30">
        <v>2.5</v>
      </c>
      <c r="J23" s="30">
        <v>2.5</v>
      </c>
      <c r="K23" s="30">
        <v>1.95</v>
      </c>
      <c r="L23" s="30">
        <v>0.55000000000000004</v>
      </c>
      <c r="M23" s="32">
        <v>3</v>
      </c>
      <c r="N23" s="14"/>
    </row>
    <row r="24" spans="1:14" x14ac:dyDescent="0.25">
      <c r="A24" s="27">
        <v>560052</v>
      </c>
      <c r="B24" s="28" t="s">
        <v>29</v>
      </c>
      <c r="C24" s="29">
        <v>1758</v>
      </c>
      <c r="D24" s="29">
        <v>304</v>
      </c>
      <c r="E24" s="29">
        <v>16581</v>
      </c>
      <c r="F24" s="29">
        <v>5176</v>
      </c>
      <c r="G24" s="30">
        <v>0.106</v>
      </c>
      <c r="H24" s="30">
        <v>5.8999999999999997E-2</v>
      </c>
      <c r="I24" s="30">
        <v>2.4380000000000002</v>
      </c>
      <c r="J24" s="30">
        <v>2.5</v>
      </c>
      <c r="K24" s="30">
        <v>1.8576999999999999</v>
      </c>
      <c r="L24" s="30">
        <v>0.59499999999999997</v>
      </c>
      <c r="M24" s="32">
        <v>2</v>
      </c>
    </row>
    <row r="25" spans="1:14" x14ac:dyDescent="0.25">
      <c r="A25" s="27">
        <v>560053</v>
      </c>
      <c r="B25" s="28" t="s">
        <v>30</v>
      </c>
      <c r="C25" s="29">
        <v>1493</v>
      </c>
      <c r="D25" s="29">
        <v>380</v>
      </c>
      <c r="E25" s="29">
        <v>14841</v>
      </c>
      <c r="F25" s="29">
        <v>3952</v>
      </c>
      <c r="G25" s="30">
        <v>0.10100000000000001</v>
      </c>
      <c r="H25" s="30">
        <v>9.6000000000000002E-2</v>
      </c>
      <c r="I25" s="30">
        <v>2.4845000000000002</v>
      </c>
      <c r="J25" s="30">
        <v>2.5</v>
      </c>
      <c r="K25" s="30">
        <v>1.9626999999999999</v>
      </c>
      <c r="L25" s="30">
        <v>0.52500000000000002</v>
      </c>
      <c r="M25" s="32">
        <v>2</v>
      </c>
      <c r="N25" s="14"/>
    </row>
    <row r="26" spans="1:14" x14ac:dyDescent="0.25">
      <c r="A26" s="27">
        <v>560054</v>
      </c>
      <c r="B26" s="28" t="s">
        <v>31</v>
      </c>
      <c r="C26" s="29">
        <v>1817</v>
      </c>
      <c r="D26" s="29">
        <v>513</v>
      </c>
      <c r="E26" s="29">
        <v>15143</v>
      </c>
      <c r="F26" s="29">
        <v>5490</v>
      </c>
      <c r="G26" s="30">
        <v>0.12</v>
      </c>
      <c r="H26" s="30">
        <v>9.2999999999999999E-2</v>
      </c>
      <c r="I26" s="30">
        <v>2.3077000000000001</v>
      </c>
      <c r="J26" s="30">
        <v>2.5</v>
      </c>
      <c r="K26" s="30">
        <v>1.6938</v>
      </c>
      <c r="L26" s="30">
        <v>0.66500000000000004</v>
      </c>
      <c r="M26" s="32">
        <v>2</v>
      </c>
    </row>
    <row r="27" spans="1:14" x14ac:dyDescent="0.25">
      <c r="A27" s="27">
        <v>560055</v>
      </c>
      <c r="B27" s="28" t="s">
        <v>32</v>
      </c>
      <c r="C27" s="29">
        <v>1158</v>
      </c>
      <c r="D27" s="29">
        <v>249</v>
      </c>
      <c r="E27" s="29">
        <v>10429</v>
      </c>
      <c r="F27" s="29">
        <v>2567</v>
      </c>
      <c r="G27" s="30">
        <v>0.111</v>
      </c>
      <c r="H27" s="30">
        <v>9.7000000000000003E-2</v>
      </c>
      <c r="I27" s="30">
        <v>2.3914</v>
      </c>
      <c r="J27" s="30">
        <v>2.5</v>
      </c>
      <c r="K27" s="30">
        <v>1.9178999999999999</v>
      </c>
      <c r="L27" s="30">
        <v>0.495</v>
      </c>
      <c r="M27" s="32">
        <v>2</v>
      </c>
      <c r="N27" s="14"/>
    </row>
    <row r="28" spans="1:14" x14ac:dyDescent="0.25">
      <c r="A28" s="27">
        <v>560056</v>
      </c>
      <c r="B28" s="28" t="s">
        <v>33</v>
      </c>
      <c r="C28" s="29">
        <v>1628</v>
      </c>
      <c r="D28" s="29">
        <v>316</v>
      </c>
      <c r="E28" s="29">
        <v>14638</v>
      </c>
      <c r="F28" s="29">
        <v>3316</v>
      </c>
      <c r="G28" s="30">
        <v>0.111</v>
      </c>
      <c r="H28" s="30">
        <v>9.5000000000000001E-2</v>
      </c>
      <c r="I28" s="30">
        <v>2.3914</v>
      </c>
      <c r="J28" s="30">
        <v>2.5</v>
      </c>
      <c r="K28" s="30">
        <v>1.9490000000000001</v>
      </c>
      <c r="L28" s="30">
        <v>0.46250000000000002</v>
      </c>
      <c r="M28" s="32">
        <v>2</v>
      </c>
    </row>
    <row r="29" spans="1:14" x14ac:dyDescent="0.25">
      <c r="A29" s="27">
        <v>560057</v>
      </c>
      <c r="B29" s="28" t="s">
        <v>34</v>
      </c>
      <c r="C29" s="29">
        <v>1363</v>
      </c>
      <c r="D29" s="29">
        <v>371</v>
      </c>
      <c r="E29" s="29">
        <v>11799</v>
      </c>
      <c r="F29" s="29">
        <v>3039</v>
      </c>
      <c r="G29" s="30">
        <v>0.11600000000000001</v>
      </c>
      <c r="H29" s="30">
        <v>0.122</v>
      </c>
      <c r="I29" s="30">
        <v>2.3449</v>
      </c>
      <c r="J29" s="30">
        <v>2.4533999999999998</v>
      </c>
      <c r="K29" s="30">
        <v>1.8642000000000001</v>
      </c>
      <c r="L29" s="30">
        <v>0.503</v>
      </c>
      <c r="M29" s="32">
        <v>2</v>
      </c>
      <c r="N29" s="14"/>
    </row>
    <row r="30" spans="1:14" x14ac:dyDescent="0.25">
      <c r="A30" s="27">
        <v>560058</v>
      </c>
      <c r="B30" s="28" t="s">
        <v>35</v>
      </c>
      <c r="C30" s="29">
        <v>3329</v>
      </c>
      <c r="D30" s="29">
        <v>846</v>
      </c>
      <c r="E30" s="29">
        <v>34162</v>
      </c>
      <c r="F30" s="29">
        <v>9855</v>
      </c>
      <c r="G30" s="30">
        <v>9.7000000000000003E-2</v>
      </c>
      <c r="H30" s="30">
        <v>8.5999999999999993E-2</v>
      </c>
      <c r="I30" s="30">
        <v>2.5</v>
      </c>
      <c r="J30" s="30">
        <v>2.5</v>
      </c>
      <c r="K30" s="30">
        <v>1.94</v>
      </c>
      <c r="L30" s="30">
        <v>0.56000000000000005</v>
      </c>
      <c r="M30" s="32">
        <v>3</v>
      </c>
    </row>
    <row r="31" spans="1:14" x14ac:dyDescent="0.25">
      <c r="A31" s="27">
        <v>560059</v>
      </c>
      <c r="B31" s="28" t="s">
        <v>36</v>
      </c>
      <c r="C31" s="29">
        <v>1271</v>
      </c>
      <c r="D31" s="29">
        <v>194</v>
      </c>
      <c r="E31" s="29">
        <v>10397</v>
      </c>
      <c r="F31" s="29">
        <v>2535</v>
      </c>
      <c r="G31" s="30">
        <v>0.122</v>
      </c>
      <c r="H31" s="30">
        <v>7.6999999999999999E-2</v>
      </c>
      <c r="I31" s="30">
        <v>2.2890999999999999</v>
      </c>
      <c r="J31" s="30">
        <v>2.5</v>
      </c>
      <c r="K31" s="30">
        <v>1.8404</v>
      </c>
      <c r="L31" s="30">
        <v>0.49</v>
      </c>
      <c r="M31" s="32">
        <v>2</v>
      </c>
      <c r="N31" s="14"/>
    </row>
    <row r="32" spans="1:14" x14ac:dyDescent="0.25">
      <c r="A32" s="27">
        <v>560060</v>
      </c>
      <c r="B32" s="28" t="s">
        <v>37</v>
      </c>
      <c r="C32" s="29">
        <v>1156</v>
      </c>
      <c r="D32" s="29">
        <v>336</v>
      </c>
      <c r="E32" s="29">
        <v>11148</v>
      </c>
      <c r="F32" s="29">
        <v>3004</v>
      </c>
      <c r="G32" s="30">
        <v>0.104</v>
      </c>
      <c r="H32" s="30">
        <v>0.112</v>
      </c>
      <c r="I32" s="30">
        <v>2.4565999999999999</v>
      </c>
      <c r="J32" s="30">
        <v>2.4813999999999998</v>
      </c>
      <c r="K32" s="30">
        <v>1.9358</v>
      </c>
      <c r="L32" s="30">
        <v>0.52610000000000001</v>
      </c>
      <c r="M32" s="32">
        <v>2</v>
      </c>
    </row>
    <row r="33" spans="1:14" x14ac:dyDescent="0.25">
      <c r="A33" s="27">
        <v>560061</v>
      </c>
      <c r="B33" s="28" t="s">
        <v>38</v>
      </c>
      <c r="C33" s="29">
        <v>2080</v>
      </c>
      <c r="D33" s="29">
        <v>712</v>
      </c>
      <c r="E33" s="29">
        <v>18050</v>
      </c>
      <c r="F33" s="29">
        <v>5313</v>
      </c>
      <c r="G33" s="30">
        <v>0.115</v>
      </c>
      <c r="H33" s="30">
        <v>0.13400000000000001</v>
      </c>
      <c r="I33" s="30">
        <v>2.3542000000000001</v>
      </c>
      <c r="J33" s="30">
        <v>2.4199000000000002</v>
      </c>
      <c r="K33" s="30">
        <v>1.8198000000000001</v>
      </c>
      <c r="L33" s="30">
        <v>0.54930000000000001</v>
      </c>
      <c r="M33" s="32">
        <v>2</v>
      </c>
      <c r="N33" s="14"/>
    </row>
    <row r="34" spans="1:14" x14ac:dyDescent="0.25">
      <c r="A34" s="27">
        <v>560062</v>
      </c>
      <c r="B34" s="28" t="s">
        <v>39</v>
      </c>
      <c r="C34" s="29">
        <v>1227</v>
      </c>
      <c r="D34" s="29">
        <v>368</v>
      </c>
      <c r="E34" s="29">
        <v>12294</v>
      </c>
      <c r="F34" s="29">
        <v>3259</v>
      </c>
      <c r="G34" s="30">
        <v>0.1</v>
      </c>
      <c r="H34" s="30">
        <v>0.113</v>
      </c>
      <c r="I34" s="30">
        <v>2.4937999999999998</v>
      </c>
      <c r="J34" s="30">
        <v>2.4786000000000001</v>
      </c>
      <c r="K34" s="30">
        <v>1.9701</v>
      </c>
      <c r="L34" s="30">
        <v>0.52049999999999996</v>
      </c>
      <c r="M34" s="32">
        <v>2</v>
      </c>
    </row>
    <row r="35" spans="1:14" x14ac:dyDescent="0.25">
      <c r="A35" s="27">
        <v>560063</v>
      </c>
      <c r="B35" s="28" t="s">
        <v>40</v>
      </c>
      <c r="C35" s="29">
        <v>1453</v>
      </c>
      <c r="D35" s="29">
        <v>339</v>
      </c>
      <c r="E35" s="29">
        <v>13336</v>
      </c>
      <c r="F35" s="29">
        <v>3779</v>
      </c>
      <c r="G35" s="30">
        <v>0.109</v>
      </c>
      <c r="H35" s="30">
        <v>0.09</v>
      </c>
      <c r="I35" s="30">
        <v>2.41</v>
      </c>
      <c r="J35" s="30">
        <v>2.5</v>
      </c>
      <c r="K35" s="30">
        <v>1.8774</v>
      </c>
      <c r="L35" s="30">
        <v>0.55249999999999999</v>
      </c>
      <c r="M35" s="32">
        <v>2</v>
      </c>
      <c r="N35" s="14"/>
    </row>
    <row r="36" spans="1:14" x14ac:dyDescent="0.25">
      <c r="A36" s="27">
        <v>560064</v>
      </c>
      <c r="B36" s="28" t="s">
        <v>41</v>
      </c>
      <c r="C36" s="29">
        <v>3053</v>
      </c>
      <c r="D36" s="29">
        <v>580</v>
      </c>
      <c r="E36" s="29">
        <v>29723</v>
      </c>
      <c r="F36" s="29">
        <v>8341</v>
      </c>
      <c r="G36" s="30">
        <v>0.10299999999999999</v>
      </c>
      <c r="H36" s="30">
        <v>7.0000000000000007E-2</v>
      </c>
      <c r="I36" s="30">
        <v>2.4659</v>
      </c>
      <c r="J36" s="30">
        <v>2.5</v>
      </c>
      <c r="K36" s="30">
        <v>1.9258999999999999</v>
      </c>
      <c r="L36" s="30">
        <v>0.54749999999999999</v>
      </c>
      <c r="M36" s="32">
        <v>2</v>
      </c>
    </row>
    <row r="37" spans="1:14" x14ac:dyDescent="0.25">
      <c r="A37" s="27">
        <v>560065</v>
      </c>
      <c r="B37" s="28" t="s">
        <v>42</v>
      </c>
      <c r="C37" s="29">
        <v>1400</v>
      </c>
      <c r="D37" s="29">
        <v>292</v>
      </c>
      <c r="E37" s="29">
        <v>12566</v>
      </c>
      <c r="F37" s="29">
        <v>2940</v>
      </c>
      <c r="G37" s="30">
        <v>0.111</v>
      </c>
      <c r="H37" s="30">
        <v>9.9000000000000005E-2</v>
      </c>
      <c r="I37" s="30">
        <v>2.3914</v>
      </c>
      <c r="J37" s="30">
        <v>2.5</v>
      </c>
      <c r="K37" s="30">
        <v>1.9371</v>
      </c>
      <c r="L37" s="30">
        <v>0.47499999999999998</v>
      </c>
      <c r="M37" s="32">
        <v>2</v>
      </c>
      <c r="N37" s="14"/>
    </row>
    <row r="38" spans="1:14" x14ac:dyDescent="0.25">
      <c r="A38" s="27">
        <v>560066</v>
      </c>
      <c r="B38" s="28" t="s">
        <v>43</v>
      </c>
      <c r="C38" s="29">
        <v>976</v>
      </c>
      <c r="D38" s="29">
        <v>170</v>
      </c>
      <c r="E38" s="29">
        <v>8550</v>
      </c>
      <c r="F38" s="29">
        <v>2114</v>
      </c>
      <c r="G38" s="30">
        <v>0.114</v>
      </c>
      <c r="H38" s="30">
        <v>0.08</v>
      </c>
      <c r="I38" s="30">
        <v>2.3635000000000002</v>
      </c>
      <c r="J38" s="30">
        <v>2.5</v>
      </c>
      <c r="K38" s="30">
        <v>1.8955</v>
      </c>
      <c r="L38" s="30">
        <v>0.495</v>
      </c>
      <c r="M38" s="32">
        <v>2</v>
      </c>
    </row>
    <row r="39" spans="1:14" x14ac:dyDescent="0.25">
      <c r="A39" s="27">
        <v>560067</v>
      </c>
      <c r="B39" s="28" t="s">
        <v>44</v>
      </c>
      <c r="C39" s="29">
        <v>2336</v>
      </c>
      <c r="D39" s="29">
        <v>503</v>
      </c>
      <c r="E39" s="29">
        <v>21315</v>
      </c>
      <c r="F39" s="29">
        <v>6498</v>
      </c>
      <c r="G39" s="30">
        <v>0.11</v>
      </c>
      <c r="H39" s="30">
        <v>7.6999999999999999E-2</v>
      </c>
      <c r="I39" s="30">
        <v>2.4007000000000001</v>
      </c>
      <c r="J39" s="30">
        <v>2.5</v>
      </c>
      <c r="K39" s="30">
        <v>1.839</v>
      </c>
      <c r="L39" s="30">
        <v>0.58499999999999996</v>
      </c>
      <c r="M39" s="32">
        <v>2</v>
      </c>
      <c r="N39" s="14"/>
    </row>
    <row r="40" spans="1:14" x14ac:dyDescent="0.25">
      <c r="A40" s="27">
        <v>560068</v>
      </c>
      <c r="B40" s="28" t="s">
        <v>45</v>
      </c>
      <c r="C40" s="29">
        <v>2622</v>
      </c>
      <c r="D40" s="29">
        <v>615</v>
      </c>
      <c r="E40" s="29">
        <v>24714</v>
      </c>
      <c r="F40" s="29">
        <v>7222</v>
      </c>
      <c r="G40" s="30">
        <v>0.106</v>
      </c>
      <c r="H40" s="30">
        <v>8.5000000000000006E-2</v>
      </c>
      <c r="I40" s="30">
        <v>2.4380000000000002</v>
      </c>
      <c r="J40" s="30">
        <v>2.5</v>
      </c>
      <c r="K40" s="30">
        <v>1.887</v>
      </c>
      <c r="L40" s="30">
        <v>0.56499999999999995</v>
      </c>
      <c r="M40" s="32">
        <v>2</v>
      </c>
    </row>
    <row r="41" spans="1:14" x14ac:dyDescent="0.25">
      <c r="A41" s="27">
        <v>560069</v>
      </c>
      <c r="B41" s="28" t="s">
        <v>46</v>
      </c>
      <c r="C41" s="29">
        <v>1814</v>
      </c>
      <c r="D41" s="29">
        <v>373</v>
      </c>
      <c r="E41" s="29">
        <v>15095</v>
      </c>
      <c r="F41" s="29">
        <v>4200</v>
      </c>
      <c r="G41" s="30">
        <v>0.12</v>
      </c>
      <c r="H41" s="30">
        <v>8.8999999999999996E-2</v>
      </c>
      <c r="I41" s="30">
        <v>2.3077000000000001</v>
      </c>
      <c r="J41" s="30">
        <v>2.5</v>
      </c>
      <c r="K41" s="30">
        <v>1.8046</v>
      </c>
      <c r="L41" s="30">
        <v>0.54500000000000004</v>
      </c>
      <c r="M41" s="32">
        <v>2</v>
      </c>
      <c r="N41" s="14"/>
    </row>
    <row r="42" spans="1:14" x14ac:dyDescent="0.25">
      <c r="A42" s="27">
        <v>560070</v>
      </c>
      <c r="B42" s="28" t="s">
        <v>47</v>
      </c>
      <c r="C42" s="29">
        <v>6555</v>
      </c>
      <c r="D42" s="29">
        <v>1794</v>
      </c>
      <c r="E42" s="29">
        <v>61296</v>
      </c>
      <c r="F42" s="29">
        <v>20062</v>
      </c>
      <c r="G42" s="30">
        <v>0.107</v>
      </c>
      <c r="H42" s="30">
        <v>8.8999999999999996E-2</v>
      </c>
      <c r="I42" s="30">
        <v>2.4287000000000001</v>
      </c>
      <c r="J42" s="30">
        <v>2.5</v>
      </c>
      <c r="K42" s="30">
        <v>1.8288</v>
      </c>
      <c r="L42" s="30">
        <v>0.61750000000000005</v>
      </c>
      <c r="M42" s="32">
        <v>2</v>
      </c>
    </row>
    <row r="43" spans="1:14" x14ac:dyDescent="0.25">
      <c r="A43" s="27">
        <v>560071</v>
      </c>
      <c r="B43" s="28" t="s">
        <v>48</v>
      </c>
      <c r="C43" s="29">
        <v>2044</v>
      </c>
      <c r="D43" s="29">
        <v>481</v>
      </c>
      <c r="E43" s="29">
        <v>17662</v>
      </c>
      <c r="F43" s="29">
        <v>5815</v>
      </c>
      <c r="G43" s="30">
        <v>0.11600000000000001</v>
      </c>
      <c r="H43" s="30">
        <v>8.3000000000000004E-2</v>
      </c>
      <c r="I43" s="30">
        <v>2.3449</v>
      </c>
      <c r="J43" s="30">
        <v>2.5</v>
      </c>
      <c r="K43" s="30">
        <v>1.7634000000000001</v>
      </c>
      <c r="L43" s="30">
        <v>0.62</v>
      </c>
      <c r="M43" s="32">
        <v>2</v>
      </c>
      <c r="N43" s="14"/>
    </row>
    <row r="44" spans="1:14" x14ac:dyDescent="0.25">
      <c r="A44" s="27">
        <v>560072</v>
      </c>
      <c r="B44" s="28" t="s">
        <v>49</v>
      </c>
      <c r="C44" s="29">
        <v>1980</v>
      </c>
      <c r="D44" s="29">
        <v>458</v>
      </c>
      <c r="E44" s="29">
        <v>18787</v>
      </c>
      <c r="F44" s="29">
        <v>4978</v>
      </c>
      <c r="G44" s="30">
        <v>0.105</v>
      </c>
      <c r="H44" s="30">
        <v>9.1999999999999998E-2</v>
      </c>
      <c r="I44" s="30">
        <v>2.4472999999999998</v>
      </c>
      <c r="J44" s="30">
        <v>2.5</v>
      </c>
      <c r="K44" s="30">
        <v>1.9358</v>
      </c>
      <c r="L44" s="30">
        <v>0.52249999999999996</v>
      </c>
      <c r="M44" s="32">
        <v>2</v>
      </c>
    </row>
    <row r="45" spans="1:14" x14ac:dyDescent="0.25">
      <c r="A45" s="27">
        <v>560073</v>
      </c>
      <c r="B45" s="28" t="s">
        <v>50</v>
      </c>
      <c r="C45" s="29">
        <v>1365</v>
      </c>
      <c r="D45" s="29">
        <v>165</v>
      </c>
      <c r="E45" s="29">
        <v>10611</v>
      </c>
      <c r="F45" s="29">
        <v>2104</v>
      </c>
      <c r="G45" s="30">
        <v>0.129</v>
      </c>
      <c r="H45" s="30">
        <v>7.8E-2</v>
      </c>
      <c r="I45" s="30">
        <v>2.2239</v>
      </c>
      <c r="J45" s="30">
        <v>2.5</v>
      </c>
      <c r="K45" s="30">
        <v>1.857</v>
      </c>
      <c r="L45" s="30">
        <v>0.41249999999999998</v>
      </c>
      <c r="M45" s="32">
        <v>2</v>
      </c>
      <c r="N45" s="14"/>
    </row>
    <row r="46" spans="1:14" x14ac:dyDescent="0.25">
      <c r="A46" s="27">
        <v>560074</v>
      </c>
      <c r="B46" s="28" t="s">
        <v>51</v>
      </c>
      <c r="C46" s="29">
        <v>2054</v>
      </c>
      <c r="D46" s="29">
        <v>492</v>
      </c>
      <c r="E46" s="29">
        <v>17626</v>
      </c>
      <c r="F46" s="29">
        <v>5573</v>
      </c>
      <c r="G46" s="30">
        <v>0.11700000000000001</v>
      </c>
      <c r="H46" s="30">
        <v>8.7999999999999995E-2</v>
      </c>
      <c r="I46" s="30">
        <v>2.3355999999999999</v>
      </c>
      <c r="J46" s="30">
        <v>2.5</v>
      </c>
      <c r="K46" s="30">
        <v>1.7750999999999999</v>
      </c>
      <c r="L46" s="30">
        <v>0.6</v>
      </c>
      <c r="M46" s="32">
        <v>2</v>
      </c>
    </row>
    <row r="47" spans="1:14" x14ac:dyDescent="0.25">
      <c r="A47" s="27">
        <v>560075</v>
      </c>
      <c r="B47" s="28" t="s">
        <v>52</v>
      </c>
      <c r="C47" s="29">
        <v>3190</v>
      </c>
      <c r="D47" s="29">
        <v>587</v>
      </c>
      <c r="E47" s="29">
        <v>28637</v>
      </c>
      <c r="F47" s="29">
        <v>8623</v>
      </c>
      <c r="G47" s="30">
        <v>0.111</v>
      </c>
      <c r="H47" s="30">
        <v>6.8000000000000005E-2</v>
      </c>
      <c r="I47" s="30">
        <v>2.3914</v>
      </c>
      <c r="J47" s="30">
        <v>2.5</v>
      </c>
      <c r="K47" s="30">
        <v>1.839</v>
      </c>
      <c r="L47" s="30">
        <v>0.57750000000000001</v>
      </c>
      <c r="M47" s="32">
        <v>2</v>
      </c>
      <c r="N47" s="14"/>
    </row>
    <row r="48" spans="1:14" x14ac:dyDescent="0.25">
      <c r="A48" s="27">
        <v>560076</v>
      </c>
      <c r="B48" s="28" t="s">
        <v>53</v>
      </c>
      <c r="C48" s="29">
        <v>778</v>
      </c>
      <c r="D48" s="29">
        <v>223</v>
      </c>
      <c r="E48" s="29">
        <v>8499</v>
      </c>
      <c r="F48" s="29">
        <v>2301</v>
      </c>
      <c r="G48" s="30">
        <v>9.1999999999999998E-2</v>
      </c>
      <c r="H48" s="30">
        <v>9.7000000000000003E-2</v>
      </c>
      <c r="I48" s="30">
        <v>2.5</v>
      </c>
      <c r="J48" s="30">
        <v>2.5</v>
      </c>
      <c r="K48" s="30">
        <v>1.9675</v>
      </c>
      <c r="L48" s="30">
        <v>0.53249999999999997</v>
      </c>
      <c r="M48" s="32">
        <v>3</v>
      </c>
    </row>
    <row r="49" spans="1:14" x14ac:dyDescent="0.25">
      <c r="A49" s="27">
        <v>560077</v>
      </c>
      <c r="B49" s="28" t="s">
        <v>54</v>
      </c>
      <c r="C49" s="29">
        <v>988</v>
      </c>
      <c r="D49" s="29">
        <v>163</v>
      </c>
      <c r="E49" s="29">
        <v>10132</v>
      </c>
      <c r="F49" s="29">
        <v>1971</v>
      </c>
      <c r="G49" s="30">
        <v>9.8000000000000004E-2</v>
      </c>
      <c r="H49" s="30">
        <v>8.3000000000000004E-2</v>
      </c>
      <c r="I49" s="30">
        <v>2.5</v>
      </c>
      <c r="J49" s="30">
        <v>2.5</v>
      </c>
      <c r="K49" s="30">
        <v>2.0924999999999998</v>
      </c>
      <c r="L49" s="30">
        <v>0.40749999999999997</v>
      </c>
      <c r="M49" s="32">
        <v>3</v>
      </c>
      <c r="N49" s="14"/>
    </row>
    <row r="50" spans="1:14" x14ac:dyDescent="0.25">
      <c r="A50" s="27">
        <v>560078</v>
      </c>
      <c r="B50" s="28" t="s">
        <v>55</v>
      </c>
      <c r="C50" s="29">
        <v>3644</v>
      </c>
      <c r="D50" s="29">
        <v>1288</v>
      </c>
      <c r="E50" s="29">
        <v>33960</v>
      </c>
      <c r="F50" s="29">
        <v>12159</v>
      </c>
      <c r="G50" s="30">
        <v>0.107</v>
      </c>
      <c r="H50" s="30">
        <v>0.106</v>
      </c>
      <c r="I50" s="30">
        <v>2.4287000000000001</v>
      </c>
      <c r="J50" s="30">
        <v>2.4981</v>
      </c>
      <c r="K50" s="30">
        <v>1.7875000000000001</v>
      </c>
      <c r="L50" s="30">
        <v>0.65949999999999998</v>
      </c>
      <c r="M50" s="32">
        <v>2</v>
      </c>
    </row>
    <row r="51" spans="1:14" x14ac:dyDescent="0.25">
      <c r="A51" s="27">
        <v>560079</v>
      </c>
      <c r="B51" s="28" t="s">
        <v>56</v>
      </c>
      <c r="C51" s="29">
        <v>3355</v>
      </c>
      <c r="D51" s="29">
        <v>1192</v>
      </c>
      <c r="E51" s="29">
        <v>32431</v>
      </c>
      <c r="F51" s="29">
        <v>9439</v>
      </c>
      <c r="G51" s="30">
        <v>0.10299999999999999</v>
      </c>
      <c r="H51" s="30">
        <v>0.126</v>
      </c>
      <c r="I51" s="30">
        <v>2.4659</v>
      </c>
      <c r="J51" s="30">
        <v>2.4422999999999999</v>
      </c>
      <c r="K51" s="30">
        <v>1.9111</v>
      </c>
      <c r="L51" s="30">
        <v>0.54949999999999999</v>
      </c>
      <c r="M51" s="32">
        <v>2</v>
      </c>
      <c r="N51" s="14"/>
    </row>
    <row r="52" spans="1:14" x14ac:dyDescent="0.25">
      <c r="A52" s="27">
        <v>560080</v>
      </c>
      <c r="B52" s="28" t="s">
        <v>57</v>
      </c>
      <c r="C52" s="29">
        <v>1840</v>
      </c>
      <c r="D52" s="29">
        <v>493</v>
      </c>
      <c r="E52" s="29">
        <v>17308</v>
      </c>
      <c r="F52" s="29">
        <v>5164</v>
      </c>
      <c r="G52" s="30">
        <v>0.106</v>
      </c>
      <c r="H52" s="30">
        <v>9.5000000000000001E-2</v>
      </c>
      <c r="I52" s="30">
        <v>2.4380000000000002</v>
      </c>
      <c r="J52" s="30">
        <v>2.5</v>
      </c>
      <c r="K52" s="30">
        <v>1.8772</v>
      </c>
      <c r="L52" s="30">
        <v>0.57499999999999996</v>
      </c>
      <c r="M52" s="32">
        <v>2</v>
      </c>
    </row>
    <row r="53" spans="1:14" x14ac:dyDescent="0.25">
      <c r="A53" s="27">
        <v>560081</v>
      </c>
      <c r="B53" s="28" t="s">
        <v>58</v>
      </c>
      <c r="C53" s="29">
        <v>2009</v>
      </c>
      <c r="D53" s="29">
        <v>617</v>
      </c>
      <c r="E53" s="29">
        <v>19319</v>
      </c>
      <c r="F53" s="29">
        <v>6692</v>
      </c>
      <c r="G53" s="30">
        <v>0.104</v>
      </c>
      <c r="H53" s="30">
        <v>9.1999999999999998E-2</v>
      </c>
      <c r="I53" s="30">
        <v>2.4565999999999999</v>
      </c>
      <c r="J53" s="30">
        <v>2.5</v>
      </c>
      <c r="K53" s="30">
        <v>1.8251999999999999</v>
      </c>
      <c r="L53" s="30">
        <v>0.64249999999999996</v>
      </c>
      <c r="M53" s="32">
        <v>2</v>
      </c>
      <c r="N53" s="14"/>
    </row>
    <row r="54" spans="1:14" x14ac:dyDescent="0.25">
      <c r="A54" s="27">
        <v>560082</v>
      </c>
      <c r="B54" s="28" t="s">
        <v>59</v>
      </c>
      <c r="C54" s="29">
        <v>1539</v>
      </c>
      <c r="D54" s="29">
        <v>418</v>
      </c>
      <c r="E54" s="29">
        <v>14789</v>
      </c>
      <c r="F54" s="29">
        <v>3716</v>
      </c>
      <c r="G54" s="30">
        <v>0.104</v>
      </c>
      <c r="H54" s="30">
        <v>0.112</v>
      </c>
      <c r="I54" s="30">
        <v>2.4565999999999999</v>
      </c>
      <c r="J54" s="30">
        <v>2.4813999999999998</v>
      </c>
      <c r="K54" s="30">
        <v>1.9628000000000001</v>
      </c>
      <c r="L54" s="30">
        <v>0.49880000000000002</v>
      </c>
      <c r="M54" s="32">
        <v>2</v>
      </c>
    </row>
    <row r="55" spans="1:14" x14ac:dyDescent="0.25">
      <c r="A55" s="27">
        <v>560083</v>
      </c>
      <c r="B55" s="28" t="s">
        <v>60</v>
      </c>
      <c r="C55" s="29">
        <v>1631</v>
      </c>
      <c r="D55" s="29">
        <v>309</v>
      </c>
      <c r="E55" s="29">
        <v>13622</v>
      </c>
      <c r="F55" s="29">
        <v>3173</v>
      </c>
      <c r="G55" s="30">
        <v>0.12</v>
      </c>
      <c r="H55" s="30">
        <v>9.7000000000000003E-2</v>
      </c>
      <c r="I55" s="30">
        <v>2.3077000000000001</v>
      </c>
      <c r="J55" s="30">
        <v>2.5</v>
      </c>
      <c r="K55" s="30">
        <v>1.8714999999999999</v>
      </c>
      <c r="L55" s="30">
        <v>0.47249999999999998</v>
      </c>
      <c r="M55" s="32">
        <v>2</v>
      </c>
      <c r="N55" s="14"/>
    </row>
    <row r="56" spans="1:14" x14ac:dyDescent="0.25">
      <c r="A56" s="27">
        <v>560084</v>
      </c>
      <c r="B56" s="28" t="s">
        <v>61</v>
      </c>
      <c r="C56" s="29">
        <v>2032</v>
      </c>
      <c r="D56" s="29">
        <v>578</v>
      </c>
      <c r="E56" s="29">
        <v>19743</v>
      </c>
      <c r="F56" s="29">
        <v>6871</v>
      </c>
      <c r="G56" s="30">
        <v>0.10299999999999999</v>
      </c>
      <c r="H56" s="30">
        <v>8.4000000000000005E-2</v>
      </c>
      <c r="I56" s="30">
        <v>2.4659</v>
      </c>
      <c r="J56" s="30">
        <v>2.5</v>
      </c>
      <c r="K56" s="30">
        <v>1.8297000000000001</v>
      </c>
      <c r="L56" s="30">
        <v>0.64500000000000002</v>
      </c>
      <c r="M56" s="32">
        <v>2</v>
      </c>
    </row>
    <row r="57" spans="1:14" ht="26.25" x14ac:dyDescent="0.25">
      <c r="A57" s="27">
        <v>560085</v>
      </c>
      <c r="B57" s="28" t="s">
        <v>62</v>
      </c>
      <c r="C57" s="29">
        <v>261</v>
      </c>
      <c r="D57" s="29">
        <v>10</v>
      </c>
      <c r="E57" s="29">
        <v>8631</v>
      </c>
      <c r="F57" s="29">
        <v>208</v>
      </c>
      <c r="G57" s="30">
        <v>0.03</v>
      </c>
      <c r="H57" s="30">
        <v>4.8000000000000001E-2</v>
      </c>
      <c r="I57" s="30">
        <v>2.5</v>
      </c>
      <c r="J57" s="30">
        <v>2.5</v>
      </c>
      <c r="K57" s="30">
        <v>2.44</v>
      </c>
      <c r="L57" s="30">
        <v>0.06</v>
      </c>
      <c r="M57" s="32">
        <v>3</v>
      </c>
      <c r="N57" s="14"/>
    </row>
    <row r="58" spans="1:14" ht="26.25" x14ac:dyDescent="0.25">
      <c r="A58" s="27">
        <v>560086</v>
      </c>
      <c r="B58" s="28" t="s">
        <v>229</v>
      </c>
      <c r="C58" s="29">
        <v>1918</v>
      </c>
      <c r="D58" s="29">
        <v>29</v>
      </c>
      <c r="E58" s="29">
        <v>17004</v>
      </c>
      <c r="F58" s="29">
        <v>321</v>
      </c>
      <c r="G58" s="30">
        <v>0.113</v>
      </c>
      <c r="H58" s="30">
        <v>0.09</v>
      </c>
      <c r="I58" s="30">
        <v>2.3727999999999998</v>
      </c>
      <c r="J58" s="30">
        <v>2.5</v>
      </c>
      <c r="K58" s="30">
        <v>2.3277000000000001</v>
      </c>
      <c r="L58" s="30">
        <v>4.7500000000000001E-2</v>
      </c>
      <c r="M58" s="32">
        <v>2</v>
      </c>
    </row>
    <row r="59" spans="1:14" ht="26.25" x14ac:dyDescent="0.25">
      <c r="A59" s="27">
        <v>560087</v>
      </c>
      <c r="B59" s="28" t="s">
        <v>230</v>
      </c>
      <c r="C59" s="29">
        <v>1898</v>
      </c>
      <c r="D59" s="29">
        <v>0</v>
      </c>
      <c r="E59" s="29">
        <v>24697</v>
      </c>
      <c r="F59" s="29">
        <v>0</v>
      </c>
      <c r="G59" s="30">
        <v>7.6999999999999999E-2</v>
      </c>
      <c r="H59" s="30">
        <v>0</v>
      </c>
      <c r="I59" s="30">
        <v>2.5</v>
      </c>
      <c r="J59" s="30">
        <v>0</v>
      </c>
      <c r="K59" s="30">
        <v>2.5</v>
      </c>
      <c r="L59" s="30">
        <v>0</v>
      </c>
      <c r="M59" s="32">
        <v>3</v>
      </c>
      <c r="N59" s="14"/>
    </row>
    <row r="60" spans="1:14" ht="26.25" x14ac:dyDescent="0.25">
      <c r="A60" s="27">
        <v>560088</v>
      </c>
      <c r="B60" s="28" t="s">
        <v>231</v>
      </c>
      <c r="C60" s="29">
        <v>431</v>
      </c>
      <c r="D60" s="29">
        <v>0</v>
      </c>
      <c r="E60" s="29">
        <v>6016</v>
      </c>
      <c r="F60" s="29">
        <v>0</v>
      </c>
      <c r="G60" s="30">
        <v>7.1999999999999995E-2</v>
      </c>
      <c r="H60" s="30">
        <v>0</v>
      </c>
      <c r="I60" s="30">
        <v>2.5</v>
      </c>
      <c r="J60" s="30">
        <v>0</v>
      </c>
      <c r="K60" s="30">
        <v>2.5</v>
      </c>
      <c r="L60" s="30">
        <v>0</v>
      </c>
      <c r="M60" s="32">
        <v>3</v>
      </c>
    </row>
    <row r="61" spans="1:14" ht="26.25" x14ac:dyDescent="0.25">
      <c r="A61" s="27">
        <v>560089</v>
      </c>
      <c r="B61" s="28" t="s">
        <v>232</v>
      </c>
      <c r="C61" s="29">
        <v>365</v>
      </c>
      <c r="D61" s="29">
        <v>0</v>
      </c>
      <c r="E61" s="29">
        <v>4132</v>
      </c>
      <c r="F61" s="29">
        <v>0</v>
      </c>
      <c r="G61" s="30">
        <v>8.7999999999999995E-2</v>
      </c>
      <c r="H61" s="30">
        <v>0</v>
      </c>
      <c r="I61" s="30">
        <v>2.5</v>
      </c>
      <c r="J61" s="30">
        <v>0</v>
      </c>
      <c r="K61" s="30">
        <v>2.5</v>
      </c>
      <c r="L61" s="30">
        <v>0</v>
      </c>
      <c r="M61" s="32">
        <v>3</v>
      </c>
      <c r="N61" s="14"/>
    </row>
    <row r="62" spans="1:14" ht="26.25" x14ac:dyDescent="0.25">
      <c r="A62" s="27">
        <v>560096</v>
      </c>
      <c r="B62" s="28" t="s">
        <v>67</v>
      </c>
      <c r="C62" s="29">
        <v>25</v>
      </c>
      <c r="D62" s="29">
        <v>0</v>
      </c>
      <c r="E62" s="29">
        <v>358</v>
      </c>
      <c r="F62" s="29">
        <v>0</v>
      </c>
      <c r="G62" s="30">
        <v>7.0000000000000007E-2</v>
      </c>
      <c r="H62" s="30">
        <v>0</v>
      </c>
      <c r="I62" s="30">
        <v>2.5</v>
      </c>
      <c r="J62" s="30">
        <v>0</v>
      </c>
      <c r="K62" s="30">
        <v>2.5</v>
      </c>
      <c r="L62" s="30">
        <v>0</v>
      </c>
      <c r="M62" s="32">
        <v>3</v>
      </c>
    </row>
    <row r="63" spans="1:14" x14ac:dyDescent="0.25">
      <c r="A63" s="27">
        <v>560098</v>
      </c>
      <c r="B63" s="28" t="s">
        <v>68</v>
      </c>
      <c r="C63" s="29">
        <v>245</v>
      </c>
      <c r="D63" s="29">
        <v>0</v>
      </c>
      <c r="E63" s="29">
        <v>6431</v>
      </c>
      <c r="F63" s="29">
        <v>1</v>
      </c>
      <c r="G63" s="30">
        <v>3.7999999999999999E-2</v>
      </c>
      <c r="H63" s="30">
        <v>0</v>
      </c>
      <c r="I63" s="30">
        <v>2.5</v>
      </c>
      <c r="J63" s="30">
        <v>0</v>
      </c>
      <c r="K63" s="30">
        <v>2.5</v>
      </c>
      <c r="L63" s="30">
        <v>0</v>
      </c>
      <c r="M63" s="32">
        <v>3</v>
      </c>
      <c r="N63" s="14"/>
    </row>
    <row r="64" spans="1:14" ht="26.25" x14ac:dyDescent="0.25">
      <c r="A64" s="27">
        <v>560099</v>
      </c>
      <c r="B64" s="28" t="s">
        <v>69</v>
      </c>
      <c r="C64" s="29">
        <v>257</v>
      </c>
      <c r="D64" s="29">
        <v>0</v>
      </c>
      <c r="E64" s="29">
        <v>1926</v>
      </c>
      <c r="F64" s="29">
        <v>25</v>
      </c>
      <c r="G64" s="30">
        <v>0.13300000000000001</v>
      </c>
      <c r="H64" s="30">
        <v>0</v>
      </c>
      <c r="I64" s="30">
        <v>2.1867000000000001</v>
      </c>
      <c r="J64" s="30">
        <v>0</v>
      </c>
      <c r="K64" s="30">
        <v>2.1583000000000001</v>
      </c>
      <c r="L64" s="30">
        <v>0</v>
      </c>
      <c r="M64" s="32">
        <v>2</v>
      </c>
    </row>
    <row r="65" spans="1:14" x14ac:dyDescent="0.25">
      <c r="A65" s="27">
        <v>560205</v>
      </c>
      <c r="B65" s="28" t="s">
        <v>70</v>
      </c>
      <c r="C65" s="29">
        <v>2</v>
      </c>
      <c r="D65" s="29">
        <v>0</v>
      </c>
      <c r="E65" s="29">
        <v>41</v>
      </c>
      <c r="F65" s="29">
        <v>24</v>
      </c>
      <c r="G65" s="30">
        <v>4.9000000000000002E-2</v>
      </c>
      <c r="H65" s="30">
        <v>0</v>
      </c>
      <c r="I65" s="30">
        <v>2.5</v>
      </c>
      <c r="J65" s="30">
        <v>0</v>
      </c>
      <c r="K65" s="30">
        <v>1.5774999999999999</v>
      </c>
      <c r="L65" s="30">
        <v>0</v>
      </c>
      <c r="M65" s="32">
        <v>2</v>
      </c>
      <c r="N65" s="14"/>
    </row>
    <row r="66" spans="1:14" ht="39" x14ac:dyDescent="0.25">
      <c r="A66" s="27">
        <v>560206</v>
      </c>
      <c r="B66" s="28" t="s">
        <v>23</v>
      </c>
      <c r="C66" s="29">
        <v>5108</v>
      </c>
      <c r="D66" s="29">
        <v>0</v>
      </c>
      <c r="E66" s="29">
        <v>70722</v>
      </c>
      <c r="F66" s="29">
        <v>10</v>
      </c>
      <c r="G66" s="30">
        <v>7.1999999999999995E-2</v>
      </c>
      <c r="H66" s="30">
        <v>0</v>
      </c>
      <c r="I66" s="30">
        <v>2.5</v>
      </c>
      <c r="J66" s="30">
        <v>0</v>
      </c>
      <c r="K66" s="30">
        <v>2.5</v>
      </c>
      <c r="L66" s="30">
        <v>0</v>
      </c>
      <c r="M66" s="32">
        <v>3</v>
      </c>
    </row>
    <row r="67" spans="1:14" ht="39" x14ac:dyDescent="0.25">
      <c r="A67" s="27">
        <v>560214</v>
      </c>
      <c r="B67" s="28" t="s">
        <v>28</v>
      </c>
      <c r="C67" s="29">
        <v>6673</v>
      </c>
      <c r="D67" s="29">
        <v>1800</v>
      </c>
      <c r="E67" s="29">
        <v>81471</v>
      </c>
      <c r="F67" s="29">
        <v>26444</v>
      </c>
      <c r="G67" s="30">
        <v>8.2000000000000003E-2</v>
      </c>
      <c r="H67" s="30">
        <v>6.8000000000000005E-2</v>
      </c>
      <c r="I67" s="30">
        <v>2.5</v>
      </c>
      <c r="J67" s="30">
        <v>2.5</v>
      </c>
      <c r="K67" s="30">
        <v>1.8875</v>
      </c>
      <c r="L67" s="30">
        <v>0.61250000000000004</v>
      </c>
      <c r="M67" s="32">
        <v>3</v>
      </c>
    </row>
  </sheetData>
  <mergeCells count="11">
    <mergeCell ref="I1:J1"/>
    <mergeCell ref="K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8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view="pageBreakPreview" zoomScale="86" zoomScaleNormal="100" zoomScaleSheetLayoutView="86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1" sqref="J1:M1"/>
    </sheetView>
  </sheetViews>
  <sheetFormatPr defaultRowHeight="15" x14ac:dyDescent="0.25"/>
  <cols>
    <col min="1" max="1" width="7.85546875" style="9" customWidth="1"/>
    <col min="2" max="2" width="29" style="10" customWidth="1"/>
    <col min="3" max="3" width="9.5703125" style="11" customWidth="1"/>
    <col min="4" max="4" width="10.28515625" style="11" customWidth="1"/>
    <col min="5" max="5" width="10.7109375" style="11" customWidth="1"/>
    <col min="6" max="6" width="9.42578125" style="33" customWidth="1"/>
    <col min="7" max="7" width="10.7109375" style="33" customWidth="1"/>
    <col min="8" max="8" width="10.5703125" style="13" customWidth="1"/>
    <col min="9" max="9" width="11.42578125" style="13" customWidth="1"/>
    <col min="10" max="10" width="10.85546875" style="33" bestFit="1" customWidth="1"/>
    <col min="11" max="11" width="10.28515625" style="14" customWidth="1"/>
    <col min="12" max="12" width="9.140625" style="14" customWidth="1"/>
    <col min="13" max="13" width="13.5703125" customWidth="1"/>
    <col min="14" max="14" width="11.7109375" bestFit="1" customWidth="1"/>
  </cols>
  <sheetData>
    <row r="1" spans="1:14" ht="50.25" customHeight="1" x14ac:dyDescent="0.25">
      <c r="F1" s="12"/>
      <c r="G1" s="12"/>
      <c r="I1" s="12"/>
      <c r="J1" s="290" t="s">
        <v>249</v>
      </c>
      <c r="K1" s="290"/>
      <c r="L1" s="290"/>
      <c r="M1" s="290"/>
      <c r="N1" s="129"/>
    </row>
    <row r="2" spans="1:14" ht="26.45" customHeight="1" x14ac:dyDescent="0.25">
      <c r="A2" s="366" t="s">
        <v>113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</row>
    <row r="3" spans="1:14" s="11" customFormat="1" ht="40.9" customHeight="1" x14ac:dyDescent="0.2">
      <c r="A3" s="375" t="s">
        <v>235</v>
      </c>
      <c r="B3" s="375"/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</row>
    <row r="4" spans="1:14" ht="67.5" customHeight="1" x14ac:dyDescent="0.25">
      <c r="A4" s="388" t="s">
        <v>88</v>
      </c>
      <c r="B4" s="390" t="s">
        <v>89</v>
      </c>
      <c r="C4" s="392" t="s">
        <v>114</v>
      </c>
      <c r="D4" s="393"/>
      <c r="E4" s="394" t="s">
        <v>115</v>
      </c>
      <c r="F4" s="395"/>
      <c r="G4" s="396" t="s">
        <v>116</v>
      </c>
      <c r="H4" s="397"/>
      <c r="I4" s="398" t="s">
        <v>117</v>
      </c>
      <c r="J4" s="399"/>
      <c r="K4" s="400" t="s">
        <v>94</v>
      </c>
      <c r="L4" s="401"/>
      <c r="M4" s="16" t="s">
        <v>96</v>
      </c>
    </row>
    <row r="5" spans="1:14" ht="26.25" x14ac:dyDescent="0.25">
      <c r="A5" s="389"/>
      <c r="B5" s="391"/>
      <c r="C5" s="17" t="s">
        <v>97</v>
      </c>
      <c r="D5" s="18" t="s">
        <v>98</v>
      </c>
      <c r="E5" s="17" t="s">
        <v>97</v>
      </c>
      <c r="F5" s="18" t="s">
        <v>98</v>
      </c>
      <c r="G5" s="19" t="s">
        <v>97</v>
      </c>
      <c r="H5" s="20" t="s">
        <v>98</v>
      </c>
      <c r="I5" s="19" t="s">
        <v>97</v>
      </c>
      <c r="J5" s="20" t="s">
        <v>98</v>
      </c>
      <c r="K5" s="19" t="s">
        <v>97</v>
      </c>
      <c r="L5" s="20" t="s">
        <v>98</v>
      </c>
      <c r="M5" s="17" t="s">
        <v>99</v>
      </c>
    </row>
    <row r="6" spans="1:14" s="42" customFormat="1" x14ac:dyDescent="0.25">
      <c r="A6" s="35"/>
      <c r="B6" s="22" t="s">
        <v>100</v>
      </c>
      <c r="C6" s="36">
        <v>290557</v>
      </c>
      <c r="D6" s="36">
        <v>64614</v>
      </c>
      <c r="E6" s="36">
        <v>1478230</v>
      </c>
      <c r="F6" s="36">
        <v>431886</v>
      </c>
      <c r="G6" s="37">
        <v>0.1966</v>
      </c>
      <c r="H6" s="37">
        <v>0.14960000000000001</v>
      </c>
      <c r="I6" s="37">
        <v>2.4171</v>
      </c>
      <c r="J6" s="37">
        <v>1.9977</v>
      </c>
      <c r="K6" s="37">
        <v>1.9522999999999999</v>
      </c>
      <c r="L6" s="37">
        <v>0.51200000000000001</v>
      </c>
      <c r="M6" s="121">
        <v>2.46</v>
      </c>
    </row>
    <row r="7" spans="1:14" ht="26.25" x14ac:dyDescent="0.25">
      <c r="A7" s="122">
        <v>560002</v>
      </c>
      <c r="B7" s="28" t="s">
        <v>10</v>
      </c>
      <c r="C7" s="29">
        <v>4310</v>
      </c>
      <c r="D7" s="29">
        <v>0</v>
      </c>
      <c r="E7" s="29">
        <v>17906</v>
      </c>
      <c r="F7" s="29">
        <v>1</v>
      </c>
      <c r="G7" s="30">
        <v>0.24099999999999999</v>
      </c>
      <c r="H7" s="30">
        <v>0</v>
      </c>
      <c r="I7" s="30">
        <v>2.3290000000000002</v>
      </c>
      <c r="J7" s="30">
        <v>0</v>
      </c>
      <c r="K7" s="30">
        <v>2.3290000000000002</v>
      </c>
      <c r="L7" s="30">
        <v>0</v>
      </c>
      <c r="M7" s="32">
        <v>2.33</v>
      </c>
      <c r="N7" s="14"/>
    </row>
    <row r="8" spans="1:14" ht="26.25" x14ac:dyDescent="0.25">
      <c r="A8" s="122">
        <v>560014</v>
      </c>
      <c r="B8" s="28" t="s">
        <v>11</v>
      </c>
      <c r="C8" s="29">
        <v>419</v>
      </c>
      <c r="D8" s="29">
        <v>5</v>
      </c>
      <c r="E8" s="29">
        <v>5210</v>
      </c>
      <c r="F8" s="29">
        <v>9</v>
      </c>
      <c r="G8" s="30">
        <v>0.08</v>
      </c>
      <c r="H8" s="30">
        <v>0.55600000000000005</v>
      </c>
      <c r="I8" s="30">
        <v>2.5</v>
      </c>
      <c r="J8" s="30">
        <v>1.9952000000000001</v>
      </c>
      <c r="K8" s="30">
        <v>2.4950000000000001</v>
      </c>
      <c r="L8" s="30">
        <v>4.0000000000000001E-3</v>
      </c>
      <c r="M8" s="32">
        <v>2.5</v>
      </c>
    </row>
    <row r="9" spans="1:14" x14ac:dyDescent="0.25">
      <c r="A9" s="122">
        <v>560017</v>
      </c>
      <c r="B9" s="28" t="s">
        <v>12</v>
      </c>
      <c r="C9" s="29">
        <v>17641</v>
      </c>
      <c r="D9" s="29">
        <v>0</v>
      </c>
      <c r="E9" s="29">
        <v>80489</v>
      </c>
      <c r="F9" s="29">
        <v>2</v>
      </c>
      <c r="G9" s="30">
        <v>0.219</v>
      </c>
      <c r="H9" s="30">
        <v>0</v>
      </c>
      <c r="I9" s="30">
        <v>2.4270999999999998</v>
      </c>
      <c r="J9" s="30">
        <v>0</v>
      </c>
      <c r="K9" s="30">
        <v>2.4270999999999998</v>
      </c>
      <c r="L9" s="30">
        <v>0</v>
      </c>
      <c r="M9" s="32">
        <v>2.4300000000000002</v>
      </c>
      <c r="N9" s="14"/>
    </row>
    <row r="10" spans="1:14" x14ac:dyDescent="0.25">
      <c r="A10" s="122">
        <v>560019</v>
      </c>
      <c r="B10" s="28" t="s">
        <v>13</v>
      </c>
      <c r="C10" s="29">
        <v>20942</v>
      </c>
      <c r="D10" s="29">
        <v>699</v>
      </c>
      <c r="E10" s="29">
        <v>88415</v>
      </c>
      <c r="F10" s="29">
        <v>3788</v>
      </c>
      <c r="G10" s="30">
        <v>0.23699999999999999</v>
      </c>
      <c r="H10" s="30">
        <v>0.185</v>
      </c>
      <c r="I10" s="30">
        <v>2.3468</v>
      </c>
      <c r="J10" s="30">
        <v>2.5</v>
      </c>
      <c r="K10" s="30">
        <v>2.2505999999999999</v>
      </c>
      <c r="L10" s="30">
        <v>0.10249999999999999</v>
      </c>
      <c r="M10" s="32">
        <v>2.35</v>
      </c>
    </row>
    <row r="11" spans="1:14" x14ac:dyDescent="0.25">
      <c r="A11" s="122">
        <v>560021</v>
      </c>
      <c r="B11" s="28" t="s">
        <v>14</v>
      </c>
      <c r="C11" s="29">
        <v>13751</v>
      </c>
      <c r="D11" s="29">
        <v>8671</v>
      </c>
      <c r="E11" s="29">
        <v>55877</v>
      </c>
      <c r="F11" s="29">
        <v>40195</v>
      </c>
      <c r="G11" s="30">
        <v>0.246</v>
      </c>
      <c r="H11" s="30">
        <v>0.216</v>
      </c>
      <c r="I11" s="30">
        <v>2.3067000000000002</v>
      </c>
      <c r="J11" s="30">
        <v>2.4649999999999999</v>
      </c>
      <c r="K11" s="30">
        <v>1.3425</v>
      </c>
      <c r="L11" s="30">
        <v>1.0304</v>
      </c>
      <c r="M11" s="32">
        <v>2.37</v>
      </c>
      <c r="N11" s="14"/>
    </row>
    <row r="12" spans="1:14" x14ac:dyDescent="0.25">
      <c r="A12" s="122">
        <v>560022</v>
      </c>
      <c r="B12" s="28" t="s">
        <v>15</v>
      </c>
      <c r="C12" s="29">
        <v>17163</v>
      </c>
      <c r="D12" s="29">
        <v>4457</v>
      </c>
      <c r="E12" s="29">
        <v>67461</v>
      </c>
      <c r="F12" s="29">
        <v>23449</v>
      </c>
      <c r="G12" s="30">
        <v>0.254</v>
      </c>
      <c r="H12" s="30">
        <v>0.19</v>
      </c>
      <c r="I12" s="30">
        <v>2.2709999999999999</v>
      </c>
      <c r="J12" s="30">
        <v>2.5</v>
      </c>
      <c r="K12" s="30">
        <v>1.6851</v>
      </c>
      <c r="L12" s="30">
        <v>0.64500000000000002</v>
      </c>
      <c r="M12" s="32">
        <v>2.33</v>
      </c>
    </row>
    <row r="13" spans="1:14" x14ac:dyDescent="0.25">
      <c r="A13" s="122">
        <v>560024</v>
      </c>
      <c r="B13" s="28" t="s">
        <v>16</v>
      </c>
      <c r="C13" s="29">
        <v>188</v>
      </c>
      <c r="D13" s="29">
        <v>9744</v>
      </c>
      <c r="E13" s="29">
        <v>2116</v>
      </c>
      <c r="F13" s="29">
        <v>53392</v>
      </c>
      <c r="G13" s="30">
        <v>8.8999999999999996E-2</v>
      </c>
      <c r="H13" s="30">
        <v>0.182</v>
      </c>
      <c r="I13" s="30">
        <v>2.5</v>
      </c>
      <c r="J13" s="30">
        <v>2.5</v>
      </c>
      <c r="K13" s="30">
        <v>9.5000000000000001E-2</v>
      </c>
      <c r="L13" s="30">
        <v>2.4049999999999998</v>
      </c>
      <c r="M13" s="32">
        <v>2.5</v>
      </c>
      <c r="N13" s="14"/>
    </row>
    <row r="14" spans="1:14" ht="26.25" x14ac:dyDescent="0.25">
      <c r="A14" s="122">
        <v>560026</v>
      </c>
      <c r="B14" s="28" t="s">
        <v>17</v>
      </c>
      <c r="C14" s="29">
        <v>24989</v>
      </c>
      <c r="D14" s="29">
        <v>4936</v>
      </c>
      <c r="E14" s="29">
        <v>105101</v>
      </c>
      <c r="F14" s="29">
        <v>20768</v>
      </c>
      <c r="G14" s="30">
        <v>0.23799999999999999</v>
      </c>
      <c r="H14" s="30">
        <v>0.23799999999999999</v>
      </c>
      <c r="I14" s="30">
        <v>2.3424</v>
      </c>
      <c r="J14" s="30">
        <v>2.4346000000000001</v>
      </c>
      <c r="K14" s="30">
        <v>1.9559</v>
      </c>
      <c r="L14" s="30">
        <v>0.4017</v>
      </c>
      <c r="M14" s="32">
        <v>2.36</v>
      </c>
    </row>
    <row r="15" spans="1:14" x14ac:dyDescent="0.25">
      <c r="A15" s="122">
        <v>560032</v>
      </c>
      <c r="B15" s="28" t="s">
        <v>19</v>
      </c>
      <c r="C15" s="29">
        <v>4520</v>
      </c>
      <c r="D15" s="29">
        <v>0</v>
      </c>
      <c r="E15" s="29">
        <v>20296</v>
      </c>
      <c r="F15" s="29">
        <v>2</v>
      </c>
      <c r="G15" s="30">
        <v>0.223</v>
      </c>
      <c r="H15" s="30">
        <v>0</v>
      </c>
      <c r="I15" s="30">
        <v>2.4093</v>
      </c>
      <c r="J15" s="30">
        <v>0</v>
      </c>
      <c r="K15" s="30">
        <v>2.4093</v>
      </c>
      <c r="L15" s="30">
        <v>0</v>
      </c>
      <c r="M15" s="32">
        <v>2.41</v>
      </c>
      <c r="N15" s="14"/>
    </row>
    <row r="16" spans="1:14" x14ac:dyDescent="0.25">
      <c r="A16" s="122">
        <v>560033</v>
      </c>
      <c r="B16" s="28" t="s">
        <v>20</v>
      </c>
      <c r="C16" s="29">
        <v>8272</v>
      </c>
      <c r="D16" s="29">
        <v>0</v>
      </c>
      <c r="E16" s="29">
        <v>42869</v>
      </c>
      <c r="F16" s="29">
        <v>1</v>
      </c>
      <c r="G16" s="30">
        <v>0.193</v>
      </c>
      <c r="H16" s="30">
        <v>0</v>
      </c>
      <c r="I16" s="30">
        <v>2.5</v>
      </c>
      <c r="J16" s="30">
        <v>0</v>
      </c>
      <c r="K16" s="30">
        <v>2.5</v>
      </c>
      <c r="L16" s="30">
        <v>0</v>
      </c>
      <c r="M16" s="32">
        <v>2.5</v>
      </c>
    </row>
    <row r="17" spans="1:14" x14ac:dyDescent="0.25">
      <c r="A17" s="122">
        <v>560034</v>
      </c>
      <c r="B17" s="28" t="s">
        <v>21</v>
      </c>
      <c r="C17" s="29">
        <v>7141</v>
      </c>
      <c r="D17" s="29">
        <v>2</v>
      </c>
      <c r="E17" s="29">
        <v>37089</v>
      </c>
      <c r="F17" s="29">
        <v>1</v>
      </c>
      <c r="G17" s="30">
        <v>0.193</v>
      </c>
      <c r="H17" s="30">
        <v>2</v>
      </c>
      <c r="I17" s="30">
        <v>2.5</v>
      </c>
      <c r="J17" s="30">
        <v>0</v>
      </c>
      <c r="K17" s="30">
        <v>2.5</v>
      </c>
      <c r="L17" s="30">
        <v>0</v>
      </c>
      <c r="M17" s="32">
        <v>2.5</v>
      </c>
      <c r="N17" s="14"/>
    </row>
    <row r="18" spans="1:14" x14ac:dyDescent="0.25">
      <c r="A18" s="122">
        <v>560035</v>
      </c>
      <c r="B18" s="28" t="s">
        <v>22</v>
      </c>
      <c r="C18" s="29">
        <v>108</v>
      </c>
      <c r="D18" s="29">
        <v>5562</v>
      </c>
      <c r="E18" s="29">
        <v>1642</v>
      </c>
      <c r="F18" s="29">
        <v>33562</v>
      </c>
      <c r="G18" s="30">
        <v>6.6000000000000003E-2</v>
      </c>
      <c r="H18" s="30">
        <v>0.16600000000000001</v>
      </c>
      <c r="I18" s="30">
        <v>2.5</v>
      </c>
      <c r="J18" s="30">
        <v>2.5</v>
      </c>
      <c r="K18" s="30">
        <v>0.11749999999999999</v>
      </c>
      <c r="L18" s="30">
        <v>2.3824999999999998</v>
      </c>
      <c r="M18" s="32">
        <v>2.5</v>
      </c>
    </row>
    <row r="19" spans="1:14" x14ac:dyDescent="0.25">
      <c r="A19" s="122">
        <v>560036</v>
      </c>
      <c r="B19" s="28" t="s">
        <v>18</v>
      </c>
      <c r="C19" s="29">
        <v>9069</v>
      </c>
      <c r="D19" s="29">
        <v>1673</v>
      </c>
      <c r="E19" s="29">
        <v>44209</v>
      </c>
      <c r="F19" s="29">
        <v>10189</v>
      </c>
      <c r="G19" s="30">
        <v>0.20499999999999999</v>
      </c>
      <c r="H19" s="30">
        <v>0.16400000000000001</v>
      </c>
      <c r="I19" s="30">
        <v>2.4895999999999998</v>
      </c>
      <c r="J19" s="30">
        <v>2.5</v>
      </c>
      <c r="K19" s="30">
        <v>2.024</v>
      </c>
      <c r="L19" s="30">
        <v>0.46750000000000003</v>
      </c>
      <c r="M19" s="32">
        <v>2.4900000000000002</v>
      </c>
      <c r="N19" s="14"/>
    </row>
    <row r="20" spans="1:14" x14ac:dyDescent="0.25">
      <c r="A20" s="122">
        <v>560041</v>
      </c>
      <c r="B20" s="28" t="s">
        <v>24</v>
      </c>
      <c r="C20" s="29">
        <v>29</v>
      </c>
      <c r="D20" s="29">
        <v>2545</v>
      </c>
      <c r="E20" s="29">
        <v>38</v>
      </c>
      <c r="F20" s="29">
        <v>19260</v>
      </c>
      <c r="G20" s="30">
        <v>0.76300000000000001</v>
      </c>
      <c r="H20" s="30">
        <v>0.13200000000000001</v>
      </c>
      <c r="I20" s="30">
        <v>0</v>
      </c>
      <c r="J20" s="30">
        <v>2.5</v>
      </c>
      <c r="K20" s="30">
        <v>0</v>
      </c>
      <c r="L20" s="30">
        <v>2.4950000000000001</v>
      </c>
      <c r="M20" s="32">
        <v>2.5</v>
      </c>
    </row>
    <row r="21" spans="1:14" x14ac:dyDescent="0.25">
      <c r="A21" s="122">
        <v>560043</v>
      </c>
      <c r="B21" s="28" t="s">
        <v>25</v>
      </c>
      <c r="C21" s="29">
        <v>4937</v>
      </c>
      <c r="D21" s="29">
        <v>602</v>
      </c>
      <c r="E21" s="29">
        <v>20216</v>
      </c>
      <c r="F21" s="29">
        <v>5016</v>
      </c>
      <c r="G21" s="30">
        <v>0.24399999999999999</v>
      </c>
      <c r="H21" s="30">
        <v>0.12</v>
      </c>
      <c r="I21" s="30">
        <v>2.3155999999999999</v>
      </c>
      <c r="J21" s="30">
        <v>2.5</v>
      </c>
      <c r="K21" s="30">
        <v>1.8548</v>
      </c>
      <c r="L21" s="30">
        <v>0.4975</v>
      </c>
      <c r="M21" s="32">
        <v>2.35</v>
      </c>
      <c r="N21" s="14"/>
    </row>
    <row r="22" spans="1:14" x14ac:dyDescent="0.25">
      <c r="A22" s="122">
        <v>560045</v>
      </c>
      <c r="B22" s="28" t="s">
        <v>26</v>
      </c>
      <c r="C22" s="29">
        <v>4640</v>
      </c>
      <c r="D22" s="29">
        <v>680</v>
      </c>
      <c r="E22" s="29">
        <v>20257</v>
      </c>
      <c r="F22" s="29">
        <v>5955</v>
      </c>
      <c r="G22" s="30">
        <v>0.22900000000000001</v>
      </c>
      <c r="H22" s="30">
        <v>0.114</v>
      </c>
      <c r="I22" s="30">
        <v>2.3824999999999998</v>
      </c>
      <c r="J22" s="30">
        <v>2.5</v>
      </c>
      <c r="K22" s="30">
        <v>1.8416999999999999</v>
      </c>
      <c r="L22" s="30">
        <v>0.5675</v>
      </c>
      <c r="M22" s="32">
        <v>2.41</v>
      </c>
    </row>
    <row r="23" spans="1:14" x14ac:dyDescent="0.25">
      <c r="A23" s="122">
        <v>560047</v>
      </c>
      <c r="B23" s="28" t="s">
        <v>27</v>
      </c>
      <c r="C23" s="29">
        <v>5039</v>
      </c>
      <c r="D23" s="29">
        <v>815</v>
      </c>
      <c r="E23" s="29">
        <v>28407</v>
      </c>
      <c r="F23" s="29">
        <v>8022</v>
      </c>
      <c r="G23" s="30">
        <v>0.17699999999999999</v>
      </c>
      <c r="H23" s="30">
        <v>0.10199999999999999</v>
      </c>
      <c r="I23" s="30">
        <v>2.5</v>
      </c>
      <c r="J23" s="30">
        <v>2.5</v>
      </c>
      <c r="K23" s="30">
        <v>1.95</v>
      </c>
      <c r="L23" s="30">
        <v>0.55000000000000004</v>
      </c>
      <c r="M23" s="32">
        <v>2.5</v>
      </c>
      <c r="N23" s="14"/>
    </row>
    <row r="24" spans="1:14" x14ac:dyDescent="0.25">
      <c r="A24" s="122">
        <v>560052</v>
      </c>
      <c r="B24" s="28" t="s">
        <v>29</v>
      </c>
      <c r="C24" s="29">
        <v>3982</v>
      </c>
      <c r="D24" s="29">
        <v>777</v>
      </c>
      <c r="E24" s="29">
        <v>16581</v>
      </c>
      <c r="F24" s="29">
        <v>5176</v>
      </c>
      <c r="G24" s="30">
        <v>0.24</v>
      </c>
      <c r="H24" s="30">
        <v>0.15</v>
      </c>
      <c r="I24" s="30">
        <v>2.3334000000000001</v>
      </c>
      <c r="J24" s="30">
        <v>2.5</v>
      </c>
      <c r="K24" s="30">
        <v>1.7781</v>
      </c>
      <c r="L24" s="30">
        <v>0.59499999999999997</v>
      </c>
      <c r="M24" s="32">
        <v>2.37</v>
      </c>
    </row>
    <row r="25" spans="1:14" x14ac:dyDescent="0.25">
      <c r="A25" s="122">
        <v>560053</v>
      </c>
      <c r="B25" s="28" t="s">
        <v>30</v>
      </c>
      <c r="C25" s="29">
        <v>2755</v>
      </c>
      <c r="D25" s="29">
        <v>483</v>
      </c>
      <c r="E25" s="29">
        <v>14841</v>
      </c>
      <c r="F25" s="29">
        <v>3952</v>
      </c>
      <c r="G25" s="30">
        <v>0.186</v>
      </c>
      <c r="H25" s="30">
        <v>0.122</v>
      </c>
      <c r="I25" s="30">
        <v>2.5</v>
      </c>
      <c r="J25" s="30">
        <v>2.5</v>
      </c>
      <c r="K25" s="30">
        <v>1.9750000000000001</v>
      </c>
      <c r="L25" s="30">
        <v>0.52500000000000002</v>
      </c>
      <c r="M25" s="32">
        <v>2.5</v>
      </c>
      <c r="N25" s="14"/>
    </row>
    <row r="26" spans="1:14" x14ac:dyDescent="0.25">
      <c r="A26" s="122">
        <v>560054</v>
      </c>
      <c r="B26" s="28" t="s">
        <v>31</v>
      </c>
      <c r="C26" s="29">
        <v>3242</v>
      </c>
      <c r="D26" s="29">
        <v>583</v>
      </c>
      <c r="E26" s="29">
        <v>15143</v>
      </c>
      <c r="F26" s="29">
        <v>5490</v>
      </c>
      <c r="G26" s="30">
        <v>0.214</v>
      </c>
      <c r="H26" s="30">
        <v>0.106</v>
      </c>
      <c r="I26" s="30">
        <v>2.4493999999999998</v>
      </c>
      <c r="J26" s="30">
        <v>2.5</v>
      </c>
      <c r="K26" s="30">
        <v>1.7979000000000001</v>
      </c>
      <c r="L26" s="30">
        <v>0.66500000000000004</v>
      </c>
      <c r="M26" s="32">
        <v>2.46</v>
      </c>
    </row>
    <row r="27" spans="1:14" x14ac:dyDescent="0.25">
      <c r="A27" s="122">
        <v>560055</v>
      </c>
      <c r="B27" s="28" t="s">
        <v>32</v>
      </c>
      <c r="C27" s="29">
        <v>1454</v>
      </c>
      <c r="D27" s="29">
        <v>209</v>
      </c>
      <c r="E27" s="29">
        <v>10429</v>
      </c>
      <c r="F27" s="29">
        <v>2567</v>
      </c>
      <c r="G27" s="30">
        <v>0.13900000000000001</v>
      </c>
      <c r="H27" s="30">
        <v>8.1000000000000003E-2</v>
      </c>
      <c r="I27" s="30">
        <v>2.5</v>
      </c>
      <c r="J27" s="30">
        <v>2.5</v>
      </c>
      <c r="K27" s="30">
        <v>2.0049999999999999</v>
      </c>
      <c r="L27" s="30">
        <v>0.495</v>
      </c>
      <c r="M27" s="32">
        <v>2.5</v>
      </c>
      <c r="N27" s="14"/>
    </row>
    <row r="28" spans="1:14" x14ac:dyDescent="0.25">
      <c r="A28" s="122">
        <v>560056</v>
      </c>
      <c r="B28" s="28" t="s">
        <v>33</v>
      </c>
      <c r="C28" s="29">
        <v>1957</v>
      </c>
      <c r="D28" s="29">
        <v>229</v>
      </c>
      <c r="E28" s="29">
        <v>14638</v>
      </c>
      <c r="F28" s="29">
        <v>3316</v>
      </c>
      <c r="G28" s="30">
        <v>0.13400000000000001</v>
      </c>
      <c r="H28" s="30">
        <v>6.9000000000000006E-2</v>
      </c>
      <c r="I28" s="30">
        <v>2.5</v>
      </c>
      <c r="J28" s="30">
        <v>2.5</v>
      </c>
      <c r="K28" s="30">
        <v>2.0375000000000001</v>
      </c>
      <c r="L28" s="30">
        <v>0.46250000000000002</v>
      </c>
      <c r="M28" s="32">
        <v>2.5</v>
      </c>
    </row>
    <row r="29" spans="1:14" x14ac:dyDescent="0.25">
      <c r="A29" s="122">
        <v>560057</v>
      </c>
      <c r="B29" s="28" t="s">
        <v>34</v>
      </c>
      <c r="C29" s="29">
        <v>2670</v>
      </c>
      <c r="D29" s="29">
        <v>475</v>
      </c>
      <c r="E29" s="29">
        <v>11799</v>
      </c>
      <c r="F29" s="29">
        <v>3039</v>
      </c>
      <c r="G29" s="30">
        <v>0.22600000000000001</v>
      </c>
      <c r="H29" s="30">
        <v>0.156</v>
      </c>
      <c r="I29" s="30">
        <v>2.3959000000000001</v>
      </c>
      <c r="J29" s="30">
        <v>2.5</v>
      </c>
      <c r="K29" s="30">
        <v>1.9047000000000001</v>
      </c>
      <c r="L29" s="30">
        <v>0.51249999999999996</v>
      </c>
      <c r="M29" s="32">
        <v>2.42</v>
      </c>
      <c r="N29" s="14"/>
    </row>
    <row r="30" spans="1:14" x14ac:dyDescent="0.25">
      <c r="A30" s="122">
        <v>560058</v>
      </c>
      <c r="B30" s="28" t="s">
        <v>35</v>
      </c>
      <c r="C30" s="29">
        <v>5317</v>
      </c>
      <c r="D30" s="29">
        <v>1018</v>
      </c>
      <c r="E30" s="29">
        <v>34162</v>
      </c>
      <c r="F30" s="29">
        <v>9855</v>
      </c>
      <c r="G30" s="30">
        <v>0.156</v>
      </c>
      <c r="H30" s="30">
        <v>0.10299999999999999</v>
      </c>
      <c r="I30" s="30">
        <v>2.5</v>
      </c>
      <c r="J30" s="30">
        <v>2.5</v>
      </c>
      <c r="K30" s="30">
        <v>1.94</v>
      </c>
      <c r="L30" s="30">
        <v>0.56000000000000005</v>
      </c>
      <c r="M30" s="32">
        <v>2.5</v>
      </c>
    </row>
    <row r="31" spans="1:14" x14ac:dyDescent="0.25">
      <c r="A31" s="122">
        <v>560059</v>
      </c>
      <c r="B31" s="28" t="s">
        <v>36</v>
      </c>
      <c r="C31" s="29">
        <v>1228</v>
      </c>
      <c r="D31" s="29">
        <v>139</v>
      </c>
      <c r="E31" s="29">
        <v>10397</v>
      </c>
      <c r="F31" s="29">
        <v>2535</v>
      </c>
      <c r="G31" s="30">
        <v>0.11799999999999999</v>
      </c>
      <c r="H31" s="30">
        <v>5.5E-2</v>
      </c>
      <c r="I31" s="30">
        <v>2.5</v>
      </c>
      <c r="J31" s="30">
        <v>2.5</v>
      </c>
      <c r="K31" s="30">
        <v>2.0099999999999998</v>
      </c>
      <c r="L31" s="30">
        <v>0.49</v>
      </c>
      <c r="M31" s="32">
        <v>2.5</v>
      </c>
      <c r="N31" s="14"/>
    </row>
    <row r="32" spans="1:14" x14ac:dyDescent="0.25">
      <c r="A32" s="122">
        <v>560060</v>
      </c>
      <c r="B32" s="28" t="s">
        <v>37</v>
      </c>
      <c r="C32" s="29">
        <v>1822</v>
      </c>
      <c r="D32" s="29">
        <v>279</v>
      </c>
      <c r="E32" s="29">
        <v>11148</v>
      </c>
      <c r="F32" s="29">
        <v>3004</v>
      </c>
      <c r="G32" s="30">
        <v>0.16300000000000001</v>
      </c>
      <c r="H32" s="30">
        <v>9.2999999999999999E-2</v>
      </c>
      <c r="I32" s="30">
        <v>2.5</v>
      </c>
      <c r="J32" s="30">
        <v>2.5</v>
      </c>
      <c r="K32" s="30">
        <v>1.97</v>
      </c>
      <c r="L32" s="30">
        <v>0.53</v>
      </c>
      <c r="M32" s="32">
        <v>2.5</v>
      </c>
    </row>
    <row r="33" spans="1:14" x14ac:dyDescent="0.25">
      <c r="A33" s="122">
        <v>560061</v>
      </c>
      <c r="B33" s="28" t="s">
        <v>38</v>
      </c>
      <c r="C33" s="29">
        <v>1426</v>
      </c>
      <c r="D33" s="29">
        <v>314</v>
      </c>
      <c r="E33" s="29">
        <v>18050</v>
      </c>
      <c r="F33" s="29">
        <v>5313</v>
      </c>
      <c r="G33" s="30">
        <v>7.9000000000000001E-2</v>
      </c>
      <c r="H33" s="30">
        <v>5.8999999999999997E-2</v>
      </c>
      <c r="I33" s="30">
        <v>2.5</v>
      </c>
      <c r="J33" s="30">
        <v>2.5</v>
      </c>
      <c r="K33" s="30">
        <v>1.9325000000000001</v>
      </c>
      <c r="L33" s="30">
        <v>0.5675</v>
      </c>
      <c r="M33" s="32">
        <v>2.5</v>
      </c>
      <c r="N33" s="14"/>
    </row>
    <row r="34" spans="1:14" x14ac:dyDescent="0.25">
      <c r="A34" s="122">
        <v>560062</v>
      </c>
      <c r="B34" s="28" t="s">
        <v>39</v>
      </c>
      <c r="C34" s="29">
        <v>2563</v>
      </c>
      <c r="D34" s="29">
        <v>412</v>
      </c>
      <c r="E34" s="29">
        <v>12294</v>
      </c>
      <c r="F34" s="29">
        <v>3259</v>
      </c>
      <c r="G34" s="30">
        <v>0.20799999999999999</v>
      </c>
      <c r="H34" s="30">
        <v>0.126</v>
      </c>
      <c r="I34" s="30">
        <v>2.4762</v>
      </c>
      <c r="J34" s="30">
        <v>2.5</v>
      </c>
      <c r="K34" s="30">
        <v>1.9561999999999999</v>
      </c>
      <c r="L34" s="30">
        <v>0.52500000000000002</v>
      </c>
      <c r="M34" s="32">
        <v>2.48</v>
      </c>
    </row>
    <row r="35" spans="1:14" x14ac:dyDescent="0.25">
      <c r="A35" s="122">
        <v>560063</v>
      </c>
      <c r="B35" s="28" t="s">
        <v>40</v>
      </c>
      <c r="C35" s="29">
        <v>2205</v>
      </c>
      <c r="D35" s="29">
        <v>397</v>
      </c>
      <c r="E35" s="29">
        <v>13336</v>
      </c>
      <c r="F35" s="29">
        <v>3779</v>
      </c>
      <c r="G35" s="30">
        <v>0.16500000000000001</v>
      </c>
      <c r="H35" s="30">
        <v>0.105</v>
      </c>
      <c r="I35" s="30">
        <v>2.5</v>
      </c>
      <c r="J35" s="30">
        <v>2.5</v>
      </c>
      <c r="K35" s="30">
        <v>1.9475</v>
      </c>
      <c r="L35" s="30">
        <v>0.55249999999999999</v>
      </c>
      <c r="M35" s="32">
        <v>2.5</v>
      </c>
      <c r="N35" s="14"/>
    </row>
    <row r="36" spans="1:14" x14ac:dyDescent="0.25">
      <c r="A36" s="122">
        <v>560064</v>
      </c>
      <c r="B36" s="28" t="s">
        <v>41</v>
      </c>
      <c r="C36" s="29">
        <v>7179</v>
      </c>
      <c r="D36" s="29">
        <v>940</v>
      </c>
      <c r="E36" s="29">
        <v>29723</v>
      </c>
      <c r="F36" s="29">
        <v>8341</v>
      </c>
      <c r="G36" s="30">
        <v>0.24199999999999999</v>
      </c>
      <c r="H36" s="30">
        <v>0.113</v>
      </c>
      <c r="I36" s="30">
        <v>2.3245</v>
      </c>
      <c r="J36" s="30">
        <v>2.5</v>
      </c>
      <c r="K36" s="30">
        <v>1.8153999999999999</v>
      </c>
      <c r="L36" s="30">
        <v>0.54749999999999999</v>
      </c>
      <c r="M36" s="32">
        <v>2.36</v>
      </c>
    </row>
    <row r="37" spans="1:14" x14ac:dyDescent="0.25">
      <c r="A37" s="122">
        <v>560065</v>
      </c>
      <c r="B37" s="28" t="s">
        <v>42</v>
      </c>
      <c r="C37" s="29">
        <v>2191</v>
      </c>
      <c r="D37" s="29">
        <v>333</v>
      </c>
      <c r="E37" s="29">
        <v>12566</v>
      </c>
      <c r="F37" s="29">
        <v>2940</v>
      </c>
      <c r="G37" s="30">
        <v>0.17399999999999999</v>
      </c>
      <c r="H37" s="30">
        <v>0.113</v>
      </c>
      <c r="I37" s="30">
        <v>2.5</v>
      </c>
      <c r="J37" s="30">
        <v>2.5</v>
      </c>
      <c r="K37" s="30">
        <v>2.0249999999999999</v>
      </c>
      <c r="L37" s="30">
        <v>0.47499999999999998</v>
      </c>
      <c r="M37" s="32">
        <v>2.5</v>
      </c>
      <c r="N37" s="14"/>
    </row>
    <row r="38" spans="1:14" x14ac:dyDescent="0.25">
      <c r="A38" s="122">
        <v>560066</v>
      </c>
      <c r="B38" s="28" t="s">
        <v>43</v>
      </c>
      <c r="C38" s="29">
        <v>1486</v>
      </c>
      <c r="D38" s="29">
        <v>243</v>
      </c>
      <c r="E38" s="29">
        <v>8550</v>
      </c>
      <c r="F38" s="29">
        <v>2114</v>
      </c>
      <c r="G38" s="30">
        <v>0.17399999999999999</v>
      </c>
      <c r="H38" s="30">
        <v>0.115</v>
      </c>
      <c r="I38" s="30">
        <v>2.5</v>
      </c>
      <c r="J38" s="30">
        <v>2.5</v>
      </c>
      <c r="K38" s="30">
        <v>2.0049999999999999</v>
      </c>
      <c r="L38" s="30">
        <v>0.495</v>
      </c>
      <c r="M38" s="32">
        <v>2.5</v>
      </c>
    </row>
    <row r="39" spans="1:14" x14ac:dyDescent="0.25">
      <c r="A39" s="122">
        <v>560067</v>
      </c>
      <c r="B39" s="28" t="s">
        <v>44</v>
      </c>
      <c r="C39" s="29">
        <v>3411</v>
      </c>
      <c r="D39" s="29">
        <v>696</v>
      </c>
      <c r="E39" s="29">
        <v>21315</v>
      </c>
      <c r="F39" s="29">
        <v>6498</v>
      </c>
      <c r="G39" s="30">
        <v>0.16</v>
      </c>
      <c r="H39" s="30">
        <v>0.107</v>
      </c>
      <c r="I39" s="30">
        <v>2.5</v>
      </c>
      <c r="J39" s="30">
        <v>2.5</v>
      </c>
      <c r="K39" s="30">
        <v>1.915</v>
      </c>
      <c r="L39" s="30">
        <v>0.58499999999999996</v>
      </c>
      <c r="M39" s="32">
        <v>2.5</v>
      </c>
      <c r="N39" s="14"/>
    </row>
    <row r="40" spans="1:14" x14ac:dyDescent="0.25">
      <c r="A40" s="122">
        <v>560068</v>
      </c>
      <c r="B40" s="28" t="s">
        <v>45</v>
      </c>
      <c r="C40" s="29">
        <v>2092</v>
      </c>
      <c r="D40" s="29">
        <v>314</v>
      </c>
      <c r="E40" s="29">
        <v>24714</v>
      </c>
      <c r="F40" s="29">
        <v>7222</v>
      </c>
      <c r="G40" s="30">
        <v>8.5000000000000006E-2</v>
      </c>
      <c r="H40" s="30">
        <v>4.2999999999999997E-2</v>
      </c>
      <c r="I40" s="30">
        <v>2.5</v>
      </c>
      <c r="J40" s="30">
        <v>2.5</v>
      </c>
      <c r="K40" s="30">
        <v>1.9350000000000001</v>
      </c>
      <c r="L40" s="30">
        <v>0.56499999999999995</v>
      </c>
      <c r="M40" s="32">
        <v>2.5</v>
      </c>
    </row>
    <row r="41" spans="1:14" x14ac:dyDescent="0.25">
      <c r="A41" s="122">
        <v>560069</v>
      </c>
      <c r="B41" s="28" t="s">
        <v>46</v>
      </c>
      <c r="C41" s="29">
        <v>2963</v>
      </c>
      <c r="D41" s="29">
        <v>226</v>
      </c>
      <c r="E41" s="29">
        <v>15095</v>
      </c>
      <c r="F41" s="29">
        <v>4200</v>
      </c>
      <c r="G41" s="30">
        <v>0.19600000000000001</v>
      </c>
      <c r="H41" s="30">
        <v>5.3999999999999999E-2</v>
      </c>
      <c r="I41" s="30">
        <v>2.5</v>
      </c>
      <c r="J41" s="30">
        <v>2.5</v>
      </c>
      <c r="K41" s="30">
        <v>1.9550000000000001</v>
      </c>
      <c r="L41" s="30">
        <v>0.54500000000000004</v>
      </c>
      <c r="M41" s="32">
        <v>2.5</v>
      </c>
      <c r="N41" s="14"/>
    </row>
    <row r="42" spans="1:14" x14ac:dyDescent="0.25">
      <c r="A42" s="122">
        <v>560070</v>
      </c>
      <c r="B42" s="28" t="s">
        <v>47</v>
      </c>
      <c r="C42" s="29">
        <v>10194</v>
      </c>
      <c r="D42" s="29">
        <v>3127</v>
      </c>
      <c r="E42" s="29">
        <v>61296</v>
      </c>
      <c r="F42" s="29">
        <v>20062</v>
      </c>
      <c r="G42" s="30">
        <v>0.16600000000000001</v>
      </c>
      <c r="H42" s="30">
        <v>0.156</v>
      </c>
      <c r="I42" s="30">
        <v>2.5</v>
      </c>
      <c r="J42" s="30">
        <v>2.5</v>
      </c>
      <c r="K42" s="30">
        <v>1.8825000000000001</v>
      </c>
      <c r="L42" s="30">
        <v>0.61750000000000005</v>
      </c>
      <c r="M42" s="32">
        <v>2.5</v>
      </c>
    </row>
    <row r="43" spans="1:14" x14ac:dyDescent="0.25">
      <c r="A43" s="122">
        <v>560071</v>
      </c>
      <c r="B43" s="28" t="s">
        <v>48</v>
      </c>
      <c r="C43" s="29">
        <v>2519</v>
      </c>
      <c r="D43" s="29">
        <v>613</v>
      </c>
      <c r="E43" s="29">
        <v>17662</v>
      </c>
      <c r="F43" s="29">
        <v>5815</v>
      </c>
      <c r="G43" s="30">
        <v>0.14299999999999999</v>
      </c>
      <c r="H43" s="30">
        <v>0.105</v>
      </c>
      <c r="I43" s="30">
        <v>2.5</v>
      </c>
      <c r="J43" s="30">
        <v>2.5</v>
      </c>
      <c r="K43" s="30">
        <v>1.88</v>
      </c>
      <c r="L43" s="30">
        <v>0.62</v>
      </c>
      <c r="M43" s="32">
        <v>2.5</v>
      </c>
      <c r="N43" s="14"/>
    </row>
    <row r="44" spans="1:14" x14ac:dyDescent="0.25">
      <c r="A44" s="122">
        <v>560072</v>
      </c>
      <c r="B44" s="28" t="s">
        <v>49</v>
      </c>
      <c r="C44" s="29">
        <v>4219</v>
      </c>
      <c r="D44" s="29">
        <v>596</v>
      </c>
      <c r="E44" s="29">
        <v>18787</v>
      </c>
      <c r="F44" s="29">
        <v>4978</v>
      </c>
      <c r="G44" s="30">
        <v>0.22500000000000001</v>
      </c>
      <c r="H44" s="30">
        <v>0.12</v>
      </c>
      <c r="I44" s="30">
        <v>2.4003999999999999</v>
      </c>
      <c r="J44" s="30">
        <v>2.5</v>
      </c>
      <c r="K44" s="30">
        <v>1.8987000000000001</v>
      </c>
      <c r="L44" s="30">
        <v>0.52249999999999996</v>
      </c>
      <c r="M44" s="32">
        <v>2.42</v>
      </c>
    </row>
    <row r="45" spans="1:14" x14ac:dyDescent="0.25">
      <c r="A45" s="122">
        <v>560073</v>
      </c>
      <c r="B45" s="28" t="s">
        <v>50</v>
      </c>
      <c r="C45" s="29">
        <v>1880</v>
      </c>
      <c r="D45" s="29">
        <v>299</v>
      </c>
      <c r="E45" s="29">
        <v>10611</v>
      </c>
      <c r="F45" s="29">
        <v>2104</v>
      </c>
      <c r="G45" s="30">
        <v>0.17699999999999999</v>
      </c>
      <c r="H45" s="30">
        <v>0.14199999999999999</v>
      </c>
      <c r="I45" s="30">
        <v>2.5</v>
      </c>
      <c r="J45" s="30">
        <v>2.5</v>
      </c>
      <c r="K45" s="30">
        <v>2.0874999999999999</v>
      </c>
      <c r="L45" s="30">
        <v>0.41249999999999998</v>
      </c>
      <c r="M45" s="32">
        <v>2.5</v>
      </c>
      <c r="N45" s="14"/>
    </row>
    <row r="46" spans="1:14" x14ac:dyDescent="0.25">
      <c r="A46" s="122">
        <v>560074</v>
      </c>
      <c r="B46" s="28" t="s">
        <v>51</v>
      </c>
      <c r="C46" s="29">
        <v>2718</v>
      </c>
      <c r="D46" s="29">
        <v>548</v>
      </c>
      <c r="E46" s="29">
        <v>17626</v>
      </c>
      <c r="F46" s="29">
        <v>5573</v>
      </c>
      <c r="G46" s="30">
        <v>0.154</v>
      </c>
      <c r="H46" s="30">
        <v>9.8000000000000004E-2</v>
      </c>
      <c r="I46" s="30">
        <v>2.5</v>
      </c>
      <c r="J46" s="30">
        <v>2.5</v>
      </c>
      <c r="K46" s="30">
        <v>1.9</v>
      </c>
      <c r="L46" s="30">
        <v>0.6</v>
      </c>
      <c r="M46" s="32">
        <v>2.5</v>
      </c>
    </row>
    <row r="47" spans="1:14" x14ac:dyDescent="0.25">
      <c r="A47" s="122">
        <v>560075</v>
      </c>
      <c r="B47" s="28" t="s">
        <v>52</v>
      </c>
      <c r="C47" s="29">
        <v>5807</v>
      </c>
      <c r="D47" s="29">
        <v>1017</v>
      </c>
      <c r="E47" s="29">
        <v>28637</v>
      </c>
      <c r="F47" s="29">
        <v>8623</v>
      </c>
      <c r="G47" s="30">
        <v>0.20300000000000001</v>
      </c>
      <c r="H47" s="30">
        <v>0.11799999999999999</v>
      </c>
      <c r="I47" s="30">
        <v>2.4984999999999999</v>
      </c>
      <c r="J47" s="30">
        <v>2.5</v>
      </c>
      <c r="K47" s="30">
        <v>1.9214</v>
      </c>
      <c r="L47" s="30">
        <v>0.57750000000000001</v>
      </c>
      <c r="M47" s="32">
        <v>2.5</v>
      </c>
      <c r="N47" s="14"/>
    </row>
    <row r="48" spans="1:14" x14ac:dyDescent="0.25">
      <c r="A48" s="122">
        <v>560076</v>
      </c>
      <c r="B48" s="28" t="s">
        <v>53</v>
      </c>
      <c r="C48" s="29">
        <v>1223</v>
      </c>
      <c r="D48" s="29">
        <v>219</v>
      </c>
      <c r="E48" s="29">
        <v>8499</v>
      </c>
      <c r="F48" s="29">
        <v>2301</v>
      </c>
      <c r="G48" s="30">
        <v>0.14399999999999999</v>
      </c>
      <c r="H48" s="30">
        <v>9.5000000000000001E-2</v>
      </c>
      <c r="I48" s="30">
        <v>2.5</v>
      </c>
      <c r="J48" s="30">
        <v>2.5</v>
      </c>
      <c r="K48" s="30">
        <v>1.9675</v>
      </c>
      <c r="L48" s="30">
        <v>0.53249999999999997</v>
      </c>
      <c r="M48" s="32">
        <v>2.5</v>
      </c>
    </row>
    <row r="49" spans="1:14" x14ac:dyDescent="0.25">
      <c r="A49" s="122">
        <v>560077</v>
      </c>
      <c r="B49" s="28" t="s">
        <v>54</v>
      </c>
      <c r="C49" s="29">
        <v>1487</v>
      </c>
      <c r="D49" s="29">
        <v>131</v>
      </c>
      <c r="E49" s="29">
        <v>10132</v>
      </c>
      <c r="F49" s="29">
        <v>1971</v>
      </c>
      <c r="G49" s="30">
        <v>0.14699999999999999</v>
      </c>
      <c r="H49" s="30">
        <v>6.6000000000000003E-2</v>
      </c>
      <c r="I49" s="30">
        <v>2.5</v>
      </c>
      <c r="J49" s="30">
        <v>2.5</v>
      </c>
      <c r="K49" s="30">
        <v>2.0924999999999998</v>
      </c>
      <c r="L49" s="30">
        <v>0.40749999999999997</v>
      </c>
      <c r="M49" s="32">
        <v>2.5</v>
      </c>
      <c r="N49" s="14"/>
    </row>
    <row r="50" spans="1:14" x14ac:dyDescent="0.25">
      <c r="A50" s="122">
        <v>560078</v>
      </c>
      <c r="B50" s="28" t="s">
        <v>55</v>
      </c>
      <c r="C50" s="29">
        <v>8838</v>
      </c>
      <c r="D50" s="29">
        <v>1684</v>
      </c>
      <c r="E50" s="29">
        <v>33960</v>
      </c>
      <c r="F50" s="29">
        <v>12159</v>
      </c>
      <c r="G50" s="30">
        <v>0.26</v>
      </c>
      <c r="H50" s="30">
        <v>0.13800000000000001</v>
      </c>
      <c r="I50" s="30">
        <v>2.2442000000000002</v>
      </c>
      <c r="J50" s="30">
        <v>2.5</v>
      </c>
      <c r="K50" s="30">
        <v>1.6516999999999999</v>
      </c>
      <c r="L50" s="30">
        <v>0.66</v>
      </c>
      <c r="M50" s="32">
        <v>2.31</v>
      </c>
    </row>
    <row r="51" spans="1:14" x14ac:dyDescent="0.25">
      <c r="A51" s="122">
        <v>560079</v>
      </c>
      <c r="B51" s="28" t="s">
        <v>56</v>
      </c>
      <c r="C51" s="29">
        <v>6063</v>
      </c>
      <c r="D51" s="29">
        <v>1604</v>
      </c>
      <c r="E51" s="29">
        <v>32431</v>
      </c>
      <c r="F51" s="29">
        <v>9439</v>
      </c>
      <c r="G51" s="30">
        <v>0.187</v>
      </c>
      <c r="H51" s="30">
        <v>0.17</v>
      </c>
      <c r="I51" s="30">
        <v>2.5</v>
      </c>
      <c r="J51" s="30">
        <v>2.5</v>
      </c>
      <c r="K51" s="30">
        <v>1.9375</v>
      </c>
      <c r="L51" s="30">
        <v>0.5625</v>
      </c>
      <c r="M51" s="32">
        <v>2.5</v>
      </c>
      <c r="N51" s="14"/>
    </row>
    <row r="52" spans="1:14" x14ac:dyDescent="0.25">
      <c r="A52" s="122">
        <v>560080</v>
      </c>
      <c r="B52" s="28" t="s">
        <v>57</v>
      </c>
      <c r="C52" s="29">
        <v>1342</v>
      </c>
      <c r="D52" s="29">
        <v>368</v>
      </c>
      <c r="E52" s="29">
        <v>17308</v>
      </c>
      <c r="F52" s="29">
        <v>5164</v>
      </c>
      <c r="G52" s="30">
        <v>7.8E-2</v>
      </c>
      <c r="H52" s="30">
        <v>7.0999999999999994E-2</v>
      </c>
      <c r="I52" s="30">
        <v>2.5</v>
      </c>
      <c r="J52" s="30">
        <v>2.5</v>
      </c>
      <c r="K52" s="30">
        <v>1.925</v>
      </c>
      <c r="L52" s="30">
        <v>0.57499999999999996</v>
      </c>
      <c r="M52" s="32">
        <v>2.5</v>
      </c>
    </row>
    <row r="53" spans="1:14" x14ac:dyDescent="0.25">
      <c r="A53" s="122">
        <v>560081</v>
      </c>
      <c r="B53" s="28" t="s">
        <v>58</v>
      </c>
      <c r="C53" s="29">
        <v>2742</v>
      </c>
      <c r="D53" s="29">
        <v>701</v>
      </c>
      <c r="E53" s="29">
        <v>19319</v>
      </c>
      <c r="F53" s="29">
        <v>6692</v>
      </c>
      <c r="G53" s="30">
        <v>0.14199999999999999</v>
      </c>
      <c r="H53" s="30">
        <v>0.105</v>
      </c>
      <c r="I53" s="30">
        <v>2.5</v>
      </c>
      <c r="J53" s="30">
        <v>2.5</v>
      </c>
      <c r="K53" s="30">
        <v>1.8574999999999999</v>
      </c>
      <c r="L53" s="30">
        <v>0.64249999999999996</v>
      </c>
      <c r="M53" s="32">
        <v>2.5</v>
      </c>
      <c r="N53" s="14"/>
    </row>
    <row r="54" spans="1:14" x14ac:dyDescent="0.25">
      <c r="A54" s="122">
        <v>560082</v>
      </c>
      <c r="B54" s="28" t="s">
        <v>59</v>
      </c>
      <c r="C54" s="29">
        <v>2712</v>
      </c>
      <c r="D54" s="29">
        <v>340</v>
      </c>
      <c r="E54" s="29">
        <v>14789</v>
      </c>
      <c r="F54" s="29">
        <v>3716</v>
      </c>
      <c r="G54" s="30">
        <v>0.183</v>
      </c>
      <c r="H54" s="30">
        <v>9.0999999999999998E-2</v>
      </c>
      <c r="I54" s="30">
        <v>2.5</v>
      </c>
      <c r="J54" s="30">
        <v>2.5</v>
      </c>
      <c r="K54" s="30">
        <v>1.9975000000000001</v>
      </c>
      <c r="L54" s="30">
        <v>0.50249999999999995</v>
      </c>
      <c r="M54" s="32">
        <v>2.5</v>
      </c>
    </row>
    <row r="55" spans="1:14" x14ac:dyDescent="0.25">
      <c r="A55" s="122">
        <v>560083</v>
      </c>
      <c r="B55" s="28" t="s">
        <v>60</v>
      </c>
      <c r="C55" s="29">
        <v>2427</v>
      </c>
      <c r="D55" s="29">
        <v>204</v>
      </c>
      <c r="E55" s="29">
        <v>13622</v>
      </c>
      <c r="F55" s="29">
        <v>3173</v>
      </c>
      <c r="G55" s="30">
        <v>0.17799999999999999</v>
      </c>
      <c r="H55" s="30">
        <v>6.4000000000000001E-2</v>
      </c>
      <c r="I55" s="30">
        <v>2.5</v>
      </c>
      <c r="J55" s="30">
        <v>2.5</v>
      </c>
      <c r="K55" s="30">
        <v>2.0274999999999999</v>
      </c>
      <c r="L55" s="30">
        <v>0.47249999999999998</v>
      </c>
      <c r="M55" s="32">
        <v>2.5</v>
      </c>
      <c r="N55" s="14"/>
    </row>
    <row r="56" spans="1:14" x14ac:dyDescent="0.25">
      <c r="A56" s="122">
        <v>560084</v>
      </c>
      <c r="B56" s="28" t="s">
        <v>61</v>
      </c>
      <c r="C56" s="29">
        <v>3256</v>
      </c>
      <c r="D56" s="29">
        <v>1103</v>
      </c>
      <c r="E56" s="29">
        <v>19743</v>
      </c>
      <c r="F56" s="29">
        <v>6871</v>
      </c>
      <c r="G56" s="30">
        <v>0.16500000000000001</v>
      </c>
      <c r="H56" s="30">
        <v>0.161</v>
      </c>
      <c r="I56" s="30">
        <v>2.5</v>
      </c>
      <c r="J56" s="30">
        <v>2.5</v>
      </c>
      <c r="K56" s="30">
        <v>1.855</v>
      </c>
      <c r="L56" s="30">
        <v>0.64500000000000002</v>
      </c>
      <c r="M56" s="32">
        <v>2.5</v>
      </c>
    </row>
    <row r="57" spans="1:14" ht="26.25" x14ac:dyDescent="0.25">
      <c r="A57" s="122">
        <v>560085</v>
      </c>
      <c r="B57" s="28" t="s">
        <v>62</v>
      </c>
      <c r="C57" s="29">
        <v>673</v>
      </c>
      <c r="D57" s="29">
        <v>18</v>
      </c>
      <c r="E57" s="29">
        <v>8631</v>
      </c>
      <c r="F57" s="29">
        <v>208</v>
      </c>
      <c r="G57" s="30">
        <v>7.8E-2</v>
      </c>
      <c r="H57" s="30">
        <v>8.6999999999999994E-2</v>
      </c>
      <c r="I57" s="30">
        <v>2.5</v>
      </c>
      <c r="J57" s="30">
        <v>2.5</v>
      </c>
      <c r="K57" s="30">
        <v>2.44</v>
      </c>
      <c r="L57" s="30">
        <v>0.06</v>
      </c>
      <c r="M57" s="32">
        <v>2.5</v>
      </c>
      <c r="N57" s="14"/>
    </row>
    <row r="58" spans="1:14" ht="26.25" x14ac:dyDescent="0.25">
      <c r="A58" s="122">
        <v>560086</v>
      </c>
      <c r="B58" s="28" t="s">
        <v>229</v>
      </c>
      <c r="C58" s="29">
        <v>3602</v>
      </c>
      <c r="D58" s="29">
        <v>70</v>
      </c>
      <c r="E58" s="29">
        <v>17004</v>
      </c>
      <c r="F58" s="29">
        <v>321</v>
      </c>
      <c r="G58" s="30">
        <v>0.21199999999999999</v>
      </c>
      <c r="H58" s="30">
        <v>0.218</v>
      </c>
      <c r="I58" s="30">
        <v>2.4584000000000001</v>
      </c>
      <c r="J58" s="30">
        <v>2.4622000000000002</v>
      </c>
      <c r="K58" s="30">
        <v>2.4116</v>
      </c>
      <c r="L58" s="30">
        <v>4.6800000000000001E-2</v>
      </c>
      <c r="M58" s="32">
        <v>2.46</v>
      </c>
    </row>
    <row r="59" spans="1:14" ht="26.25" x14ac:dyDescent="0.25">
      <c r="A59" s="122">
        <v>560087</v>
      </c>
      <c r="B59" s="28" t="s">
        <v>230</v>
      </c>
      <c r="C59" s="29">
        <v>5541</v>
      </c>
      <c r="D59" s="29">
        <v>0</v>
      </c>
      <c r="E59" s="29">
        <v>24697</v>
      </c>
      <c r="F59" s="29">
        <v>0</v>
      </c>
      <c r="G59" s="30">
        <v>0.224</v>
      </c>
      <c r="H59" s="30">
        <v>0</v>
      </c>
      <c r="I59" s="30">
        <v>2.4047999999999998</v>
      </c>
      <c r="J59" s="30">
        <v>0</v>
      </c>
      <c r="K59" s="30">
        <v>2.4047999999999998</v>
      </c>
      <c r="L59" s="30">
        <v>0</v>
      </c>
      <c r="M59" s="32">
        <v>2.4</v>
      </c>
      <c r="N59" s="14"/>
    </row>
    <row r="60" spans="1:14" ht="26.25" x14ac:dyDescent="0.25">
      <c r="A60" s="122">
        <v>560088</v>
      </c>
      <c r="B60" s="28" t="s">
        <v>231</v>
      </c>
      <c r="C60" s="29">
        <v>898</v>
      </c>
      <c r="D60" s="29">
        <v>0</v>
      </c>
      <c r="E60" s="29">
        <v>6016</v>
      </c>
      <c r="F60" s="29">
        <v>0</v>
      </c>
      <c r="G60" s="30">
        <v>0.14899999999999999</v>
      </c>
      <c r="H60" s="30">
        <v>0</v>
      </c>
      <c r="I60" s="30">
        <v>2.5</v>
      </c>
      <c r="J60" s="30">
        <v>0</v>
      </c>
      <c r="K60" s="30">
        <v>2.5</v>
      </c>
      <c r="L60" s="30">
        <v>0</v>
      </c>
      <c r="M60" s="32">
        <v>2.5</v>
      </c>
    </row>
    <row r="61" spans="1:14" ht="26.25" x14ac:dyDescent="0.25">
      <c r="A61" s="122">
        <v>560089</v>
      </c>
      <c r="B61" s="28" t="s">
        <v>232</v>
      </c>
      <c r="C61" s="29">
        <v>988</v>
      </c>
      <c r="D61" s="29">
        <v>0</v>
      </c>
      <c r="E61" s="29">
        <v>4132</v>
      </c>
      <c r="F61" s="29">
        <v>0</v>
      </c>
      <c r="G61" s="30">
        <v>0.23899999999999999</v>
      </c>
      <c r="H61" s="30">
        <v>0</v>
      </c>
      <c r="I61" s="30">
        <v>2.3378999999999999</v>
      </c>
      <c r="J61" s="30">
        <v>0</v>
      </c>
      <c r="K61" s="30">
        <v>2.3378999999999999</v>
      </c>
      <c r="L61" s="30">
        <v>0</v>
      </c>
      <c r="M61" s="32">
        <v>2.34</v>
      </c>
      <c r="N61" s="14"/>
    </row>
    <row r="62" spans="1:14" ht="26.25" x14ac:dyDescent="0.25">
      <c r="A62" s="122">
        <v>560096</v>
      </c>
      <c r="B62" s="28" t="s">
        <v>67</v>
      </c>
      <c r="C62" s="29">
        <v>46</v>
      </c>
      <c r="D62" s="29">
        <v>0</v>
      </c>
      <c r="E62" s="29">
        <v>358</v>
      </c>
      <c r="F62" s="29">
        <v>0</v>
      </c>
      <c r="G62" s="30">
        <v>0.128</v>
      </c>
      <c r="H62" s="30">
        <v>0</v>
      </c>
      <c r="I62" s="30">
        <v>2.5</v>
      </c>
      <c r="J62" s="30">
        <v>0</v>
      </c>
      <c r="K62" s="30">
        <v>2.5</v>
      </c>
      <c r="L62" s="30">
        <v>0</v>
      </c>
      <c r="M62" s="32">
        <v>2.5</v>
      </c>
    </row>
    <row r="63" spans="1:14" x14ac:dyDescent="0.25">
      <c r="A63" s="122">
        <v>560098</v>
      </c>
      <c r="B63" s="28" t="s">
        <v>68</v>
      </c>
      <c r="C63" s="29">
        <v>719</v>
      </c>
      <c r="D63" s="29">
        <v>0</v>
      </c>
      <c r="E63" s="29">
        <v>6431</v>
      </c>
      <c r="F63" s="29">
        <v>1</v>
      </c>
      <c r="G63" s="30">
        <v>0.112</v>
      </c>
      <c r="H63" s="30">
        <v>0</v>
      </c>
      <c r="I63" s="30">
        <v>2.5</v>
      </c>
      <c r="J63" s="30">
        <v>0</v>
      </c>
      <c r="K63" s="30">
        <v>2.5</v>
      </c>
      <c r="L63" s="30">
        <v>0</v>
      </c>
      <c r="M63" s="32">
        <v>2.5</v>
      </c>
      <c r="N63" s="14"/>
    </row>
    <row r="64" spans="1:14" ht="26.25" x14ac:dyDescent="0.25">
      <c r="A64" s="122">
        <v>560099</v>
      </c>
      <c r="B64" s="28" t="s">
        <v>69</v>
      </c>
      <c r="C64" s="29">
        <v>367</v>
      </c>
      <c r="D64" s="29">
        <v>0</v>
      </c>
      <c r="E64" s="29">
        <v>1926</v>
      </c>
      <c r="F64" s="29">
        <v>25</v>
      </c>
      <c r="G64" s="30">
        <v>0.191</v>
      </c>
      <c r="H64" s="30">
        <v>0</v>
      </c>
      <c r="I64" s="30">
        <v>2.5</v>
      </c>
      <c r="J64" s="30">
        <v>0</v>
      </c>
      <c r="K64" s="30">
        <v>2.4674999999999998</v>
      </c>
      <c r="L64" s="30">
        <v>0</v>
      </c>
      <c r="M64" s="32">
        <v>2.4700000000000002</v>
      </c>
    </row>
    <row r="65" spans="1:14" x14ac:dyDescent="0.25">
      <c r="A65" s="122">
        <v>560205</v>
      </c>
      <c r="B65" s="28" t="s">
        <v>70</v>
      </c>
      <c r="C65" s="29">
        <v>2</v>
      </c>
      <c r="D65" s="29">
        <v>3</v>
      </c>
      <c r="E65" s="29">
        <v>41</v>
      </c>
      <c r="F65" s="29">
        <v>24</v>
      </c>
      <c r="G65" s="30">
        <v>4.9000000000000002E-2</v>
      </c>
      <c r="H65" s="30">
        <v>0.125</v>
      </c>
      <c r="I65" s="30">
        <v>2.5</v>
      </c>
      <c r="J65" s="30">
        <v>2.5</v>
      </c>
      <c r="K65" s="30">
        <v>1.5774999999999999</v>
      </c>
      <c r="L65" s="30">
        <v>0.92249999999999999</v>
      </c>
      <c r="M65" s="32">
        <v>2.5</v>
      </c>
      <c r="N65" s="14"/>
    </row>
    <row r="66" spans="1:14" ht="39" x14ac:dyDescent="0.25">
      <c r="A66" s="122">
        <v>560206</v>
      </c>
      <c r="B66" s="28" t="s">
        <v>23</v>
      </c>
      <c r="C66" s="29">
        <v>12186</v>
      </c>
      <c r="D66" s="29">
        <v>0</v>
      </c>
      <c r="E66" s="29">
        <v>70722</v>
      </c>
      <c r="F66" s="29">
        <v>10</v>
      </c>
      <c r="G66" s="30">
        <v>0.17199999999999999</v>
      </c>
      <c r="H66" s="30">
        <v>0</v>
      </c>
      <c r="I66" s="30">
        <v>2.5</v>
      </c>
      <c r="J66" s="30">
        <v>0</v>
      </c>
      <c r="K66" s="30">
        <v>2.5</v>
      </c>
      <c r="L66" s="30">
        <v>0</v>
      </c>
      <c r="M66" s="32">
        <v>2.5</v>
      </c>
    </row>
    <row r="67" spans="1:14" ht="39" x14ac:dyDescent="0.25">
      <c r="A67" s="122">
        <v>560214</v>
      </c>
      <c r="B67" s="28" t="s">
        <v>28</v>
      </c>
      <c r="C67" s="29">
        <v>15007</v>
      </c>
      <c r="D67" s="29">
        <v>3511</v>
      </c>
      <c r="E67" s="29">
        <v>81471</v>
      </c>
      <c r="F67" s="29">
        <v>26444</v>
      </c>
      <c r="G67" s="30">
        <v>0.184</v>
      </c>
      <c r="H67" s="30">
        <v>0.13300000000000001</v>
      </c>
      <c r="I67" s="30">
        <v>2.5</v>
      </c>
      <c r="J67" s="30">
        <v>2.5</v>
      </c>
      <c r="K67" s="30">
        <v>1.8875</v>
      </c>
      <c r="L67" s="30">
        <v>0.61250000000000004</v>
      </c>
      <c r="M67" s="32">
        <v>2.5</v>
      </c>
    </row>
    <row r="68" spans="1:14" x14ac:dyDescent="0.25">
      <c r="M68" s="34"/>
    </row>
    <row r="69" spans="1:14" x14ac:dyDescent="0.25">
      <c r="M69" s="34"/>
    </row>
    <row r="70" spans="1:14" x14ac:dyDescent="0.25">
      <c r="M70" s="34"/>
    </row>
  </sheetData>
  <mergeCells count="10">
    <mergeCell ref="J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view="pageBreakPreview" zoomScale="91" zoomScaleNormal="100" zoomScaleSheetLayoutView="91" workbookViewId="0">
      <pane xSplit="2" ySplit="6" topLeftCell="C28" activePane="bottomRight" state="frozen"/>
      <selection pane="topRight" activeCell="C1" sqref="C1"/>
      <selection pane="bottomLeft" activeCell="A7" sqref="A7"/>
      <selection pane="bottomRight" activeCell="L1" sqref="L1:O1"/>
    </sheetView>
  </sheetViews>
  <sheetFormatPr defaultRowHeight="15" x14ac:dyDescent="0.25"/>
  <cols>
    <col min="1" max="1" width="7.85546875" style="9" customWidth="1"/>
    <col min="2" max="2" width="31.28515625" style="10" customWidth="1"/>
    <col min="3" max="3" width="11.7109375" style="11" customWidth="1"/>
    <col min="4" max="4" width="10.140625" style="11" customWidth="1"/>
    <col min="5" max="5" width="12.140625" style="11" customWidth="1"/>
    <col min="6" max="6" width="10" style="33" customWidth="1"/>
    <col min="7" max="7" width="9.7109375" style="33" customWidth="1"/>
    <col min="8" max="8" width="8.5703125" style="13" customWidth="1"/>
    <col min="9" max="9" width="9.7109375" style="13" customWidth="1"/>
    <col min="10" max="10" width="9.85546875" style="33" customWidth="1"/>
    <col min="11" max="11" width="9.28515625" style="14" customWidth="1"/>
    <col min="12" max="12" width="8.85546875" style="14" customWidth="1"/>
    <col min="13" max="13" width="10.28515625" style="15" customWidth="1"/>
    <col min="14" max="14" width="9.140625" style="15" customWidth="1"/>
    <col min="15" max="15" width="15" customWidth="1"/>
    <col min="16" max="16" width="11.7109375" bestFit="1" customWidth="1"/>
  </cols>
  <sheetData>
    <row r="1" spans="1:16" ht="58.5" customHeight="1" x14ac:dyDescent="0.25">
      <c r="F1" s="12"/>
      <c r="G1" s="12"/>
      <c r="I1" s="378"/>
      <c r="J1" s="378"/>
      <c r="L1" s="290" t="s">
        <v>248</v>
      </c>
      <c r="M1" s="290"/>
      <c r="N1" s="290"/>
      <c r="O1" s="290"/>
    </row>
    <row r="2" spans="1:16" ht="24" customHeight="1" x14ac:dyDescent="0.25">
      <c r="A2" s="366" t="s">
        <v>111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</row>
    <row r="3" spans="1:16" s="11" customFormat="1" ht="43.7" customHeight="1" x14ac:dyDescent="0.2">
      <c r="A3" s="375" t="s">
        <v>234</v>
      </c>
      <c r="B3" s="375"/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</row>
    <row r="4" spans="1:16" s="74" customFormat="1" ht="60" customHeight="1" x14ac:dyDescent="0.2">
      <c r="A4" s="376" t="s">
        <v>88</v>
      </c>
      <c r="B4" s="377" t="s">
        <v>89</v>
      </c>
      <c r="C4" s="379" t="s">
        <v>112</v>
      </c>
      <c r="D4" s="380"/>
      <c r="E4" s="381" t="s">
        <v>91</v>
      </c>
      <c r="F4" s="382"/>
      <c r="G4" s="383" t="s">
        <v>92</v>
      </c>
      <c r="H4" s="384"/>
      <c r="I4" s="385" t="s">
        <v>106</v>
      </c>
      <c r="J4" s="386"/>
      <c r="K4" s="387" t="s">
        <v>94</v>
      </c>
      <c r="L4" s="387"/>
      <c r="M4" s="402" t="s">
        <v>95</v>
      </c>
      <c r="N4" s="403"/>
      <c r="O4" s="73" t="s">
        <v>96</v>
      </c>
    </row>
    <row r="5" spans="1:16" s="74" customFormat="1" ht="22.5" x14ac:dyDescent="0.2">
      <c r="A5" s="376"/>
      <c r="B5" s="377"/>
      <c r="C5" s="130" t="s">
        <v>97</v>
      </c>
      <c r="D5" s="131" t="s">
        <v>98</v>
      </c>
      <c r="E5" s="130" t="s">
        <v>97</v>
      </c>
      <c r="F5" s="131" t="s">
        <v>98</v>
      </c>
      <c r="G5" s="132" t="s">
        <v>97</v>
      </c>
      <c r="H5" s="133" t="s">
        <v>98</v>
      </c>
      <c r="I5" s="132" t="s">
        <v>97</v>
      </c>
      <c r="J5" s="133" t="s">
        <v>98</v>
      </c>
      <c r="K5" s="132" t="s">
        <v>97</v>
      </c>
      <c r="L5" s="133" t="s">
        <v>98</v>
      </c>
      <c r="M5" s="134" t="s">
        <v>97</v>
      </c>
      <c r="N5" s="135" t="s">
        <v>98</v>
      </c>
      <c r="O5" s="130" t="s">
        <v>99</v>
      </c>
    </row>
    <row r="6" spans="1:16" s="42" customFormat="1" x14ac:dyDescent="0.25">
      <c r="A6" s="35"/>
      <c r="B6" s="22" t="s">
        <v>100</v>
      </c>
      <c r="C6" s="36">
        <v>219207</v>
      </c>
      <c r="D6" s="36">
        <v>96038</v>
      </c>
      <c r="E6" s="36">
        <v>1478230</v>
      </c>
      <c r="F6" s="36">
        <v>431886</v>
      </c>
      <c r="G6" s="37">
        <v>0.14829999999999999</v>
      </c>
      <c r="H6" s="37">
        <v>0.22239999999999999</v>
      </c>
      <c r="I6" s="37">
        <v>0.93089999999999995</v>
      </c>
      <c r="J6" s="37">
        <v>0.72840000000000005</v>
      </c>
      <c r="K6" s="37">
        <v>0.72589999999999999</v>
      </c>
      <c r="L6" s="37">
        <v>0.1895</v>
      </c>
      <c r="M6" s="36">
        <v>0</v>
      </c>
      <c r="N6" s="38">
        <v>0</v>
      </c>
      <c r="O6" s="121">
        <v>0.92</v>
      </c>
    </row>
    <row r="7" spans="1:16" ht="26.25" x14ac:dyDescent="0.25">
      <c r="A7" s="122">
        <v>560002</v>
      </c>
      <c r="B7" s="28" t="s">
        <v>10</v>
      </c>
      <c r="C7" s="29">
        <v>2514</v>
      </c>
      <c r="D7" s="29">
        <v>0</v>
      </c>
      <c r="E7" s="29">
        <v>17906</v>
      </c>
      <c r="F7" s="29">
        <v>1</v>
      </c>
      <c r="G7" s="30">
        <v>0.14000000000000001</v>
      </c>
      <c r="H7" s="30">
        <v>0</v>
      </c>
      <c r="I7" s="30">
        <v>0.99270000000000003</v>
      </c>
      <c r="J7" s="30">
        <v>0</v>
      </c>
      <c r="K7" s="30">
        <v>0.99270000000000003</v>
      </c>
      <c r="L7" s="30">
        <v>0</v>
      </c>
      <c r="M7" s="31" t="s">
        <v>101</v>
      </c>
      <c r="N7" s="31" t="s">
        <v>101</v>
      </c>
      <c r="O7" s="32">
        <v>0.99</v>
      </c>
      <c r="P7" s="14"/>
    </row>
    <row r="8" spans="1:16" ht="26.25" x14ac:dyDescent="0.25">
      <c r="A8" s="122">
        <v>560014</v>
      </c>
      <c r="B8" s="28" t="s">
        <v>11</v>
      </c>
      <c r="C8" s="29">
        <v>442</v>
      </c>
      <c r="D8" s="29">
        <v>3</v>
      </c>
      <c r="E8" s="29">
        <v>5210</v>
      </c>
      <c r="F8" s="29">
        <v>9</v>
      </c>
      <c r="G8" s="30">
        <v>8.5000000000000006E-2</v>
      </c>
      <c r="H8" s="30">
        <v>0.33300000000000002</v>
      </c>
      <c r="I8" s="30">
        <v>0.58220000000000005</v>
      </c>
      <c r="J8" s="30">
        <v>1.6962999999999999</v>
      </c>
      <c r="K8" s="30">
        <v>0.58099999999999996</v>
      </c>
      <c r="L8" s="30">
        <v>3.3999999999999998E-3</v>
      </c>
      <c r="M8" s="31" t="s">
        <v>101</v>
      </c>
      <c r="N8" s="31" t="s">
        <v>101</v>
      </c>
      <c r="O8" s="32">
        <v>0.57999999999999996</v>
      </c>
    </row>
    <row r="9" spans="1:16" x14ac:dyDescent="0.25">
      <c r="A9" s="122">
        <v>560017</v>
      </c>
      <c r="B9" s="28" t="s">
        <v>12</v>
      </c>
      <c r="C9" s="29">
        <v>16080</v>
      </c>
      <c r="D9" s="29">
        <v>0</v>
      </c>
      <c r="E9" s="29">
        <v>80489</v>
      </c>
      <c r="F9" s="29">
        <v>2</v>
      </c>
      <c r="G9" s="30">
        <v>0.2</v>
      </c>
      <c r="H9" s="30">
        <v>0</v>
      </c>
      <c r="I9" s="30">
        <v>1.4406000000000001</v>
      </c>
      <c r="J9" s="30">
        <v>0</v>
      </c>
      <c r="K9" s="30">
        <v>1.4406000000000001</v>
      </c>
      <c r="L9" s="30">
        <v>0</v>
      </c>
      <c r="M9" s="31" t="s">
        <v>101</v>
      </c>
      <c r="N9" s="31" t="s">
        <v>101</v>
      </c>
      <c r="O9" s="32">
        <v>1.44</v>
      </c>
      <c r="P9" s="14"/>
    </row>
    <row r="10" spans="1:16" x14ac:dyDescent="0.25">
      <c r="A10" s="122">
        <v>560019</v>
      </c>
      <c r="B10" s="28" t="s">
        <v>13</v>
      </c>
      <c r="C10" s="29">
        <v>18533</v>
      </c>
      <c r="D10" s="29">
        <v>1142</v>
      </c>
      <c r="E10" s="29">
        <v>88415</v>
      </c>
      <c r="F10" s="29">
        <v>3788</v>
      </c>
      <c r="G10" s="30">
        <v>0.21</v>
      </c>
      <c r="H10" s="30">
        <v>0.30099999999999999</v>
      </c>
      <c r="I10" s="30">
        <v>1.5152000000000001</v>
      </c>
      <c r="J10" s="30">
        <v>1.5303</v>
      </c>
      <c r="K10" s="30">
        <v>1.4531000000000001</v>
      </c>
      <c r="L10" s="30">
        <v>6.2700000000000006E-2</v>
      </c>
      <c r="M10" s="31" t="s">
        <v>101</v>
      </c>
      <c r="N10" s="31" t="s">
        <v>101</v>
      </c>
      <c r="O10" s="32">
        <v>1.52</v>
      </c>
    </row>
    <row r="11" spans="1:16" x14ac:dyDescent="0.25">
      <c r="A11" s="122">
        <v>560021</v>
      </c>
      <c r="B11" s="28" t="s">
        <v>14</v>
      </c>
      <c r="C11" s="29">
        <v>12466</v>
      </c>
      <c r="D11" s="29">
        <v>14908</v>
      </c>
      <c r="E11" s="29">
        <v>55877</v>
      </c>
      <c r="F11" s="29">
        <v>40195</v>
      </c>
      <c r="G11" s="30">
        <v>0.223</v>
      </c>
      <c r="H11" s="30">
        <v>0.371</v>
      </c>
      <c r="I11" s="30">
        <v>1.6123000000000001</v>
      </c>
      <c r="J11" s="30">
        <v>1.8934</v>
      </c>
      <c r="K11" s="30">
        <v>0.93830000000000002</v>
      </c>
      <c r="L11" s="30">
        <v>0.79139999999999999</v>
      </c>
      <c r="M11" s="31" t="s">
        <v>101</v>
      </c>
      <c r="N11" s="31" t="s">
        <v>101</v>
      </c>
      <c r="O11" s="32">
        <v>1.73</v>
      </c>
      <c r="P11" s="14"/>
    </row>
    <row r="12" spans="1:16" x14ac:dyDescent="0.25">
      <c r="A12" s="122">
        <v>560022</v>
      </c>
      <c r="B12" s="28" t="s">
        <v>15</v>
      </c>
      <c r="C12" s="29">
        <v>12551</v>
      </c>
      <c r="D12" s="29">
        <v>7987</v>
      </c>
      <c r="E12" s="29">
        <v>67461</v>
      </c>
      <c r="F12" s="29">
        <v>23449</v>
      </c>
      <c r="G12" s="30">
        <v>0.186</v>
      </c>
      <c r="H12" s="30">
        <v>0.34100000000000003</v>
      </c>
      <c r="I12" s="30">
        <v>1.3361000000000001</v>
      </c>
      <c r="J12" s="30">
        <v>1.7378</v>
      </c>
      <c r="K12" s="30">
        <v>0.99139999999999995</v>
      </c>
      <c r="L12" s="30">
        <v>0.44840000000000002</v>
      </c>
      <c r="M12" s="31" t="s">
        <v>101</v>
      </c>
      <c r="N12" s="31" t="s">
        <v>101</v>
      </c>
      <c r="O12" s="32">
        <v>1.44</v>
      </c>
    </row>
    <row r="13" spans="1:16" x14ac:dyDescent="0.25">
      <c r="A13" s="122">
        <v>560024</v>
      </c>
      <c r="B13" s="28" t="s">
        <v>16</v>
      </c>
      <c r="C13" s="29">
        <v>214</v>
      </c>
      <c r="D13" s="29">
        <v>20889</v>
      </c>
      <c r="E13" s="29">
        <v>2116</v>
      </c>
      <c r="F13" s="29">
        <v>53392</v>
      </c>
      <c r="G13" s="30">
        <v>0.10100000000000001</v>
      </c>
      <c r="H13" s="30">
        <v>0.39100000000000001</v>
      </c>
      <c r="I13" s="30">
        <v>0.7016</v>
      </c>
      <c r="J13" s="30">
        <v>1.9972000000000001</v>
      </c>
      <c r="K13" s="30">
        <v>2.6700000000000002E-2</v>
      </c>
      <c r="L13" s="30">
        <v>1.9213</v>
      </c>
      <c r="M13" s="31" t="s">
        <v>101</v>
      </c>
      <c r="N13" s="31" t="s">
        <v>101</v>
      </c>
      <c r="O13" s="32">
        <v>1.95</v>
      </c>
      <c r="P13" s="14"/>
    </row>
    <row r="14" spans="1:16" ht="26.25" x14ac:dyDescent="0.25">
      <c r="A14" s="122">
        <v>560026</v>
      </c>
      <c r="B14" s="28" t="s">
        <v>17</v>
      </c>
      <c r="C14" s="29">
        <v>16567</v>
      </c>
      <c r="D14" s="29">
        <v>5809</v>
      </c>
      <c r="E14" s="29">
        <v>105101</v>
      </c>
      <c r="F14" s="29">
        <v>20768</v>
      </c>
      <c r="G14" s="30">
        <v>0.158</v>
      </c>
      <c r="H14" s="30">
        <v>0.28000000000000003</v>
      </c>
      <c r="I14" s="30">
        <v>1.1271</v>
      </c>
      <c r="J14" s="30">
        <v>1.4214</v>
      </c>
      <c r="K14" s="30">
        <v>0.94110000000000005</v>
      </c>
      <c r="L14" s="30">
        <v>0.23449999999999999</v>
      </c>
      <c r="M14" s="31" t="s">
        <v>101</v>
      </c>
      <c r="N14" s="31" t="s">
        <v>101</v>
      </c>
      <c r="O14" s="32">
        <v>1.18</v>
      </c>
    </row>
    <row r="15" spans="1:16" x14ac:dyDescent="0.25">
      <c r="A15" s="122">
        <v>560032</v>
      </c>
      <c r="B15" s="28" t="s">
        <v>19</v>
      </c>
      <c r="C15" s="29">
        <v>3192</v>
      </c>
      <c r="D15" s="29">
        <v>1</v>
      </c>
      <c r="E15" s="29">
        <v>20296</v>
      </c>
      <c r="F15" s="29">
        <v>2</v>
      </c>
      <c r="G15" s="30">
        <v>0.157</v>
      </c>
      <c r="H15" s="30">
        <v>0.5</v>
      </c>
      <c r="I15" s="30">
        <v>1.1195999999999999</v>
      </c>
      <c r="J15" s="30">
        <v>2.5</v>
      </c>
      <c r="K15" s="30">
        <v>1.1195999999999999</v>
      </c>
      <c r="L15" s="30">
        <v>0</v>
      </c>
      <c r="M15" s="31" t="s">
        <v>101</v>
      </c>
      <c r="N15" s="31" t="s">
        <v>101</v>
      </c>
      <c r="O15" s="32">
        <v>1.1200000000000001</v>
      </c>
      <c r="P15" s="14"/>
    </row>
    <row r="16" spans="1:16" x14ac:dyDescent="0.25">
      <c r="A16" s="122">
        <v>560033</v>
      </c>
      <c r="B16" s="28" t="s">
        <v>20</v>
      </c>
      <c r="C16" s="29">
        <v>11557</v>
      </c>
      <c r="D16" s="29">
        <v>0</v>
      </c>
      <c r="E16" s="29">
        <v>42869</v>
      </c>
      <c r="F16" s="29">
        <v>1</v>
      </c>
      <c r="G16" s="30">
        <v>0.27</v>
      </c>
      <c r="H16" s="30">
        <v>0</v>
      </c>
      <c r="I16" s="30">
        <v>1.9631000000000001</v>
      </c>
      <c r="J16" s="30">
        <v>0</v>
      </c>
      <c r="K16" s="30">
        <v>1.9631000000000001</v>
      </c>
      <c r="L16" s="30">
        <v>0</v>
      </c>
      <c r="M16" s="31" t="s">
        <v>101</v>
      </c>
      <c r="N16" s="31" t="s">
        <v>101</v>
      </c>
      <c r="O16" s="32">
        <v>1.96</v>
      </c>
    </row>
    <row r="17" spans="1:16" x14ac:dyDescent="0.25">
      <c r="A17" s="122">
        <v>560034</v>
      </c>
      <c r="B17" s="28" t="s">
        <v>21</v>
      </c>
      <c r="C17" s="29">
        <v>5683</v>
      </c>
      <c r="D17" s="29">
        <v>0</v>
      </c>
      <c r="E17" s="29">
        <v>37089</v>
      </c>
      <c r="F17" s="29">
        <v>1</v>
      </c>
      <c r="G17" s="30">
        <v>0.153</v>
      </c>
      <c r="H17" s="30">
        <v>0</v>
      </c>
      <c r="I17" s="30">
        <v>1.0898000000000001</v>
      </c>
      <c r="J17" s="30">
        <v>0</v>
      </c>
      <c r="K17" s="30">
        <v>1.0898000000000001</v>
      </c>
      <c r="L17" s="30">
        <v>0</v>
      </c>
      <c r="M17" s="31" t="s">
        <v>101</v>
      </c>
      <c r="N17" s="31" t="s">
        <v>101</v>
      </c>
      <c r="O17" s="32">
        <v>1.0900000000000001</v>
      </c>
      <c r="P17" s="14"/>
    </row>
    <row r="18" spans="1:16" x14ac:dyDescent="0.25">
      <c r="A18" s="122">
        <v>560035</v>
      </c>
      <c r="B18" s="28" t="s">
        <v>22</v>
      </c>
      <c r="C18" s="29">
        <v>156</v>
      </c>
      <c r="D18" s="29">
        <v>2645</v>
      </c>
      <c r="E18" s="29">
        <v>1642</v>
      </c>
      <c r="F18" s="29">
        <v>33562</v>
      </c>
      <c r="G18" s="30">
        <v>9.5000000000000001E-2</v>
      </c>
      <c r="H18" s="30">
        <v>7.9000000000000001E-2</v>
      </c>
      <c r="I18" s="30">
        <v>0.65680000000000005</v>
      </c>
      <c r="J18" s="30">
        <v>0.37869999999999998</v>
      </c>
      <c r="K18" s="30">
        <v>3.09E-2</v>
      </c>
      <c r="L18" s="30">
        <v>0.3609</v>
      </c>
      <c r="M18" s="31" t="s">
        <v>101</v>
      </c>
      <c r="N18" s="31" t="s">
        <v>101</v>
      </c>
      <c r="O18" s="32">
        <v>0.39</v>
      </c>
    </row>
    <row r="19" spans="1:16" x14ac:dyDescent="0.25">
      <c r="A19" s="122">
        <v>560036</v>
      </c>
      <c r="B19" s="28" t="s">
        <v>18</v>
      </c>
      <c r="C19" s="29">
        <v>5632</v>
      </c>
      <c r="D19" s="29">
        <v>1917</v>
      </c>
      <c r="E19" s="29">
        <v>44209</v>
      </c>
      <c r="F19" s="29">
        <v>10189</v>
      </c>
      <c r="G19" s="30">
        <v>0.127</v>
      </c>
      <c r="H19" s="30">
        <v>0.188</v>
      </c>
      <c r="I19" s="30">
        <v>0.89570000000000005</v>
      </c>
      <c r="J19" s="30">
        <v>0.94410000000000005</v>
      </c>
      <c r="K19" s="30">
        <v>0.72819999999999996</v>
      </c>
      <c r="L19" s="30">
        <v>0.17649999999999999</v>
      </c>
      <c r="M19" s="31" t="s">
        <v>101</v>
      </c>
      <c r="N19" s="31" t="s">
        <v>101</v>
      </c>
      <c r="O19" s="32">
        <v>0.9</v>
      </c>
      <c r="P19" s="14"/>
    </row>
    <row r="20" spans="1:16" x14ac:dyDescent="0.25">
      <c r="A20" s="122">
        <v>560041</v>
      </c>
      <c r="B20" s="28" t="s">
        <v>24</v>
      </c>
      <c r="C20" s="29">
        <v>64</v>
      </c>
      <c r="D20" s="29">
        <v>5101</v>
      </c>
      <c r="E20" s="29">
        <v>38</v>
      </c>
      <c r="F20" s="29">
        <v>19260</v>
      </c>
      <c r="G20" s="30">
        <v>1.6839999999999999</v>
      </c>
      <c r="H20" s="30">
        <v>0.26500000000000001</v>
      </c>
      <c r="I20" s="30">
        <v>2.5</v>
      </c>
      <c r="J20" s="30">
        <v>1.3434999999999999</v>
      </c>
      <c r="K20" s="30">
        <v>5.0000000000000001E-3</v>
      </c>
      <c r="L20" s="30">
        <v>1.3409</v>
      </c>
      <c r="M20" s="31" t="s">
        <v>101</v>
      </c>
      <c r="N20" s="31" t="s">
        <v>101</v>
      </c>
      <c r="O20" s="32">
        <v>1.35</v>
      </c>
    </row>
    <row r="21" spans="1:16" x14ac:dyDescent="0.25">
      <c r="A21" s="122">
        <v>560043</v>
      </c>
      <c r="B21" s="28" t="s">
        <v>25</v>
      </c>
      <c r="C21" s="29">
        <v>4991</v>
      </c>
      <c r="D21" s="29">
        <v>1044</v>
      </c>
      <c r="E21" s="29">
        <v>20216</v>
      </c>
      <c r="F21" s="29">
        <v>5016</v>
      </c>
      <c r="G21" s="30">
        <v>0.247</v>
      </c>
      <c r="H21" s="30">
        <v>0.20799999999999999</v>
      </c>
      <c r="I21" s="30">
        <v>1.7914000000000001</v>
      </c>
      <c r="J21" s="30">
        <v>1.0479000000000001</v>
      </c>
      <c r="K21" s="30">
        <v>1.4349000000000001</v>
      </c>
      <c r="L21" s="30">
        <v>0.20849999999999999</v>
      </c>
      <c r="M21" s="31" t="s">
        <v>101</v>
      </c>
      <c r="N21" s="31" t="s">
        <v>101</v>
      </c>
      <c r="O21" s="32">
        <v>1.64</v>
      </c>
      <c r="P21" s="14"/>
    </row>
    <row r="22" spans="1:16" x14ac:dyDescent="0.25">
      <c r="A22" s="122">
        <v>560045</v>
      </c>
      <c r="B22" s="28" t="s">
        <v>26</v>
      </c>
      <c r="C22" s="29">
        <v>728</v>
      </c>
      <c r="D22" s="29">
        <v>298</v>
      </c>
      <c r="E22" s="29">
        <v>20257</v>
      </c>
      <c r="F22" s="29">
        <v>5955</v>
      </c>
      <c r="G22" s="30">
        <v>3.5999999999999997E-2</v>
      </c>
      <c r="H22" s="30">
        <v>0.05</v>
      </c>
      <c r="I22" s="30">
        <v>0.2165</v>
      </c>
      <c r="J22" s="30">
        <v>0.22819999999999999</v>
      </c>
      <c r="K22" s="30">
        <v>0.1673</v>
      </c>
      <c r="L22" s="30">
        <v>5.1799999999999999E-2</v>
      </c>
      <c r="M22" s="31" t="s">
        <v>101</v>
      </c>
      <c r="N22" s="31" t="s">
        <v>101</v>
      </c>
      <c r="O22" s="32">
        <v>0.22</v>
      </c>
    </row>
    <row r="23" spans="1:16" x14ac:dyDescent="0.25">
      <c r="A23" s="122">
        <v>560047</v>
      </c>
      <c r="B23" s="28" t="s">
        <v>27</v>
      </c>
      <c r="C23" s="29">
        <v>1664</v>
      </c>
      <c r="D23" s="29">
        <v>345</v>
      </c>
      <c r="E23" s="29">
        <v>28407</v>
      </c>
      <c r="F23" s="29">
        <v>8022</v>
      </c>
      <c r="G23" s="30">
        <v>5.8999999999999997E-2</v>
      </c>
      <c r="H23" s="30">
        <v>4.2999999999999997E-2</v>
      </c>
      <c r="I23" s="30">
        <v>0.3881</v>
      </c>
      <c r="J23" s="30">
        <v>0.19189999999999999</v>
      </c>
      <c r="K23" s="30">
        <v>0.30270000000000002</v>
      </c>
      <c r="L23" s="30">
        <v>4.2200000000000001E-2</v>
      </c>
      <c r="M23" s="31" t="s">
        <v>101</v>
      </c>
      <c r="N23" s="31" t="s">
        <v>101</v>
      </c>
      <c r="O23" s="32">
        <v>0.34</v>
      </c>
      <c r="P23" s="14"/>
    </row>
    <row r="24" spans="1:16" x14ac:dyDescent="0.25">
      <c r="A24" s="122">
        <v>560052</v>
      </c>
      <c r="B24" s="28" t="s">
        <v>29</v>
      </c>
      <c r="C24" s="29">
        <v>1816</v>
      </c>
      <c r="D24" s="29">
        <v>472</v>
      </c>
      <c r="E24" s="29">
        <v>16581</v>
      </c>
      <c r="F24" s="29">
        <v>5176</v>
      </c>
      <c r="G24" s="30">
        <v>0.11</v>
      </c>
      <c r="H24" s="30">
        <v>9.0999999999999998E-2</v>
      </c>
      <c r="I24" s="30">
        <v>0.76880000000000004</v>
      </c>
      <c r="J24" s="30">
        <v>0.44090000000000001</v>
      </c>
      <c r="K24" s="30">
        <v>0.58579999999999999</v>
      </c>
      <c r="L24" s="30">
        <v>0.10489999999999999</v>
      </c>
      <c r="M24" s="31" t="s">
        <v>101</v>
      </c>
      <c r="N24" s="31" t="s">
        <v>101</v>
      </c>
      <c r="O24" s="32">
        <v>0.69</v>
      </c>
    </row>
    <row r="25" spans="1:16" x14ac:dyDescent="0.25">
      <c r="A25" s="122">
        <v>560053</v>
      </c>
      <c r="B25" s="28" t="s">
        <v>30</v>
      </c>
      <c r="C25" s="29">
        <v>785</v>
      </c>
      <c r="D25" s="29">
        <v>344</v>
      </c>
      <c r="E25" s="29">
        <v>14841</v>
      </c>
      <c r="F25" s="29">
        <v>3952</v>
      </c>
      <c r="G25" s="30">
        <v>5.2999999999999999E-2</v>
      </c>
      <c r="H25" s="30">
        <v>8.6999999999999994E-2</v>
      </c>
      <c r="I25" s="30">
        <v>0.34339999999999998</v>
      </c>
      <c r="J25" s="30">
        <v>0.42020000000000002</v>
      </c>
      <c r="K25" s="30">
        <v>0.2712</v>
      </c>
      <c r="L25" s="30">
        <v>8.8200000000000001E-2</v>
      </c>
      <c r="M25" s="31" t="s">
        <v>101</v>
      </c>
      <c r="N25" s="31" t="s">
        <v>101</v>
      </c>
      <c r="O25" s="32">
        <v>0.36</v>
      </c>
      <c r="P25" s="14"/>
    </row>
    <row r="26" spans="1:16" x14ac:dyDescent="0.25">
      <c r="A26" s="122">
        <v>560054</v>
      </c>
      <c r="B26" s="28" t="s">
        <v>31</v>
      </c>
      <c r="C26" s="29">
        <v>2166</v>
      </c>
      <c r="D26" s="29">
        <v>1780</v>
      </c>
      <c r="E26" s="29">
        <v>15143</v>
      </c>
      <c r="F26" s="29">
        <v>5490</v>
      </c>
      <c r="G26" s="30">
        <v>0.14299999999999999</v>
      </c>
      <c r="H26" s="30">
        <v>0.32400000000000001</v>
      </c>
      <c r="I26" s="30">
        <v>1.0150999999999999</v>
      </c>
      <c r="J26" s="30">
        <v>1.6496</v>
      </c>
      <c r="K26" s="30">
        <v>0.74509999999999998</v>
      </c>
      <c r="L26" s="30">
        <v>0.43880000000000002</v>
      </c>
      <c r="M26" s="31" t="s">
        <v>101</v>
      </c>
      <c r="N26" s="31" t="s">
        <v>101</v>
      </c>
      <c r="O26" s="32">
        <v>1.18</v>
      </c>
    </row>
    <row r="27" spans="1:16" x14ac:dyDescent="0.25">
      <c r="A27" s="122">
        <v>560055</v>
      </c>
      <c r="B27" s="28" t="s">
        <v>32</v>
      </c>
      <c r="C27" s="29">
        <v>523</v>
      </c>
      <c r="D27" s="29">
        <v>65</v>
      </c>
      <c r="E27" s="29">
        <v>10429</v>
      </c>
      <c r="F27" s="29">
        <v>2567</v>
      </c>
      <c r="G27" s="30">
        <v>0.05</v>
      </c>
      <c r="H27" s="30">
        <v>2.5000000000000001E-2</v>
      </c>
      <c r="I27" s="30">
        <v>0.32100000000000001</v>
      </c>
      <c r="J27" s="30">
        <v>9.8599999999999993E-2</v>
      </c>
      <c r="K27" s="30">
        <v>0.25740000000000002</v>
      </c>
      <c r="L27" s="30">
        <v>1.95E-2</v>
      </c>
      <c r="M27" s="31" t="s">
        <v>101</v>
      </c>
      <c r="N27" s="31" t="s">
        <v>101</v>
      </c>
      <c r="O27" s="32">
        <v>0.28000000000000003</v>
      </c>
      <c r="P27" s="14"/>
    </row>
    <row r="28" spans="1:16" x14ac:dyDescent="0.25">
      <c r="A28" s="122">
        <v>560056</v>
      </c>
      <c r="B28" s="28" t="s">
        <v>33</v>
      </c>
      <c r="C28" s="29">
        <v>838</v>
      </c>
      <c r="D28" s="29">
        <v>135</v>
      </c>
      <c r="E28" s="29">
        <v>14638</v>
      </c>
      <c r="F28" s="29">
        <v>3316</v>
      </c>
      <c r="G28" s="30">
        <v>5.7000000000000002E-2</v>
      </c>
      <c r="H28" s="30">
        <v>4.1000000000000002E-2</v>
      </c>
      <c r="I28" s="30">
        <v>0.37319999999999998</v>
      </c>
      <c r="J28" s="30">
        <v>0.18160000000000001</v>
      </c>
      <c r="K28" s="30">
        <v>0.30420000000000003</v>
      </c>
      <c r="L28" s="30">
        <v>3.3599999999999998E-2</v>
      </c>
      <c r="M28" s="31" t="s">
        <v>101</v>
      </c>
      <c r="N28" s="31" t="s">
        <v>101</v>
      </c>
      <c r="O28" s="32">
        <v>0.34</v>
      </c>
    </row>
    <row r="29" spans="1:16" x14ac:dyDescent="0.25">
      <c r="A29" s="122">
        <v>560057</v>
      </c>
      <c r="B29" s="28" t="s">
        <v>34</v>
      </c>
      <c r="C29" s="29">
        <v>4838</v>
      </c>
      <c r="D29" s="29">
        <v>1460</v>
      </c>
      <c r="E29" s="29">
        <v>11799</v>
      </c>
      <c r="F29" s="29">
        <v>3039</v>
      </c>
      <c r="G29" s="30">
        <v>0.41</v>
      </c>
      <c r="H29" s="30">
        <v>0.48</v>
      </c>
      <c r="I29" s="30">
        <v>2.5</v>
      </c>
      <c r="J29" s="30">
        <v>2.4588000000000001</v>
      </c>
      <c r="K29" s="30">
        <v>1.9875</v>
      </c>
      <c r="L29" s="30">
        <v>0.50409999999999999</v>
      </c>
      <c r="M29" s="31" t="s">
        <v>101</v>
      </c>
      <c r="N29" s="31" t="s">
        <v>101</v>
      </c>
      <c r="O29" s="32">
        <v>2.4900000000000002</v>
      </c>
      <c r="P29" s="14"/>
    </row>
    <row r="30" spans="1:16" x14ac:dyDescent="0.25">
      <c r="A30" s="122">
        <v>560058</v>
      </c>
      <c r="B30" s="28" t="s">
        <v>35</v>
      </c>
      <c r="C30" s="29">
        <v>1301</v>
      </c>
      <c r="D30" s="29">
        <v>274</v>
      </c>
      <c r="E30" s="29">
        <v>34162</v>
      </c>
      <c r="F30" s="29">
        <v>9855</v>
      </c>
      <c r="G30" s="30">
        <v>3.7999999999999999E-2</v>
      </c>
      <c r="H30" s="30">
        <v>2.8000000000000001E-2</v>
      </c>
      <c r="I30" s="30">
        <v>0.23139999999999999</v>
      </c>
      <c r="J30" s="30">
        <v>0.11409999999999999</v>
      </c>
      <c r="K30" s="30">
        <v>0.17960000000000001</v>
      </c>
      <c r="L30" s="30">
        <v>2.5600000000000001E-2</v>
      </c>
      <c r="M30" s="31" t="s">
        <v>101</v>
      </c>
      <c r="N30" s="31" t="s">
        <v>101</v>
      </c>
      <c r="O30" s="32">
        <v>0.21</v>
      </c>
    </row>
    <row r="31" spans="1:16" x14ac:dyDescent="0.25">
      <c r="A31" s="122">
        <v>560059</v>
      </c>
      <c r="B31" s="28" t="s">
        <v>36</v>
      </c>
      <c r="C31" s="29">
        <v>2805</v>
      </c>
      <c r="D31" s="29">
        <v>978</v>
      </c>
      <c r="E31" s="29">
        <v>10397</v>
      </c>
      <c r="F31" s="29">
        <v>2535</v>
      </c>
      <c r="G31" s="30">
        <v>0.27</v>
      </c>
      <c r="H31" s="30">
        <v>0.38600000000000001</v>
      </c>
      <c r="I31" s="30">
        <v>1.9631000000000001</v>
      </c>
      <c r="J31" s="30">
        <v>1.9712000000000001</v>
      </c>
      <c r="K31" s="30">
        <v>1.5783</v>
      </c>
      <c r="L31" s="30">
        <v>0.38640000000000002</v>
      </c>
      <c r="M31" s="31" t="s">
        <v>101</v>
      </c>
      <c r="N31" s="31" t="s">
        <v>101</v>
      </c>
      <c r="O31" s="32">
        <v>1.96</v>
      </c>
      <c r="P31" s="14"/>
    </row>
    <row r="32" spans="1:16" x14ac:dyDescent="0.25">
      <c r="A32" s="122">
        <v>560060</v>
      </c>
      <c r="B32" s="28" t="s">
        <v>37</v>
      </c>
      <c r="C32" s="29">
        <v>569</v>
      </c>
      <c r="D32" s="29">
        <v>90</v>
      </c>
      <c r="E32" s="29">
        <v>11148</v>
      </c>
      <c r="F32" s="29">
        <v>3004</v>
      </c>
      <c r="G32" s="30">
        <v>5.0999999999999997E-2</v>
      </c>
      <c r="H32" s="30">
        <v>0.03</v>
      </c>
      <c r="I32" s="30">
        <v>0.32840000000000003</v>
      </c>
      <c r="J32" s="30">
        <v>0.1245</v>
      </c>
      <c r="K32" s="30">
        <v>0.25879999999999997</v>
      </c>
      <c r="L32" s="30">
        <v>2.64E-2</v>
      </c>
      <c r="M32" s="31" t="s">
        <v>101</v>
      </c>
      <c r="N32" s="31" t="s">
        <v>101</v>
      </c>
      <c r="O32" s="32">
        <v>0.28999999999999998</v>
      </c>
    </row>
    <row r="33" spans="1:16" x14ac:dyDescent="0.25">
      <c r="A33" s="122">
        <v>560061</v>
      </c>
      <c r="B33" s="28" t="s">
        <v>38</v>
      </c>
      <c r="C33" s="29">
        <v>991</v>
      </c>
      <c r="D33" s="29">
        <v>229</v>
      </c>
      <c r="E33" s="29">
        <v>18050</v>
      </c>
      <c r="F33" s="29">
        <v>5313</v>
      </c>
      <c r="G33" s="30">
        <v>5.5E-2</v>
      </c>
      <c r="H33" s="30">
        <v>4.2999999999999997E-2</v>
      </c>
      <c r="I33" s="30">
        <v>0.35830000000000001</v>
      </c>
      <c r="J33" s="30">
        <v>0.19189999999999999</v>
      </c>
      <c r="K33" s="30">
        <v>0.27700000000000002</v>
      </c>
      <c r="L33" s="30">
        <v>4.36E-2</v>
      </c>
      <c r="M33" s="31" t="s">
        <v>101</v>
      </c>
      <c r="N33" s="31" t="s">
        <v>101</v>
      </c>
      <c r="O33" s="32">
        <v>0.32</v>
      </c>
      <c r="P33" s="14"/>
    </row>
    <row r="34" spans="1:16" x14ac:dyDescent="0.25">
      <c r="A34" s="122">
        <v>560062</v>
      </c>
      <c r="B34" s="28" t="s">
        <v>39</v>
      </c>
      <c r="C34" s="29">
        <v>802</v>
      </c>
      <c r="D34" s="29">
        <v>327</v>
      </c>
      <c r="E34" s="29">
        <v>12294</v>
      </c>
      <c r="F34" s="29">
        <v>3259</v>
      </c>
      <c r="G34" s="30">
        <v>6.5000000000000002E-2</v>
      </c>
      <c r="H34" s="30">
        <v>0.1</v>
      </c>
      <c r="I34" s="30">
        <v>0.43290000000000001</v>
      </c>
      <c r="J34" s="30">
        <v>0.48759999999999998</v>
      </c>
      <c r="K34" s="30">
        <v>0.34200000000000003</v>
      </c>
      <c r="L34" s="30">
        <v>0.1024</v>
      </c>
      <c r="M34" s="31" t="s">
        <v>101</v>
      </c>
      <c r="N34" s="31" t="s">
        <v>101</v>
      </c>
      <c r="O34" s="32">
        <v>0.44</v>
      </c>
    </row>
    <row r="35" spans="1:16" x14ac:dyDescent="0.25">
      <c r="A35" s="122">
        <v>560063</v>
      </c>
      <c r="B35" s="28" t="s">
        <v>40</v>
      </c>
      <c r="C35" s="29">
        <v>1331</v>
      </c>
      <c r="D35" s="29">
        <v>217</v>
      </c>
      <c r="E35" s="29">
        <v>13336</v>
      </c>
      <c r="F35" s="29">
        <v>3779</v>
      </c>
      <c r="G35" s="30">
        <v>0.1</v>
      </c>
      <c r="H35" s="30">
        <v>5.7000000000000002E-2</v>
      </c>
      <c r="I35" s="30">
        <v>0.69420000000000004</v>
      </c>
      <c r="J35" s="30">
        <v>0.2646</v>
      </c>
      <c r="K35" s="30">
        <v>0.54079999999999995</v>
      </c>
      <c r="L35" s="30">
        <v>5.8500000000000003E-2</v>
      </c>
      <c r="M35" s="31" t="s">
        <v>101</v>
      </c>
      <c r="N35" s="31" t="s">
        <v>101</v>
      </c>
      <c r="O35" s="32">
        <v>0.6</v>
      </c>
      <c r="P35" s="14"/>
    </row>
    <row r="36" spans="1:16" x14ac:dyDescent="0.25">
      <c r="A36" s="122">
        <v>560064</v>
      </c>
      <c r="B36" s="28" t="s">
        <v>41</v>
      </c>
      <c r="C36" s="29">
        <v>10108</v>
      </c>
      <c r="D36" s="29">
        <v>6224</v>
      </c>
      <c r="E36" s="29">
        <v>29723</v>
      </c>
      <c r="F36" s="29">
        <v>8341</v>
      </c>
      <c r="G36" s="30">
        <v>0.34</v>
      </c>
      <c r="H36" s="30">
        <v>0.746</v>
      </c>
      <c r="I36" s="30">
        <v>2.4855999999999998</v>
      </c>
      <c r="J36" s="30">
        <v>2.5</v>
      </c>
      <c r="K36" s="30">
        <v>1.9412</v>
      </c>
      <c r="L36" s="30">
        <v>0.54749999999999999</v>
      </c>
      <c r="M36" s="31" t="s">
        <v>101</v>
      </c>
      <c r="N36" s="31" t="s">
        <v>101</v>
      </c>
      <c r="O36" s="32">
        <v>2.4900000000000002</v>
      </c>
    </row>
    <row r="37" spans="1:16" x14ac:dyDescent="0.25">
      <c r="A37" s="122">
        <v>560065</v>
      </c>
      <c r="B37" s="28" t="s">
        <v>42</v>
      </c>
      <c r="C37" s="29">
        <v>412</v>
      </c>
      <c r="D37" s="29">
        <v>80</v>
      </c>
      <c r="E37" s="29">
        <v>12566</v>
      </c>
      <c r="F37" s="29">
        <v>2940</v>
      </c>
      <c r="G37" s="30">
        <v>3.3000000000000002E-2</v>
      </c>
      <c r="H37" s="30">
        <v>2.7E-2</v>
      </c>
      <c r="I37" s="30">
        <v>0.19409999999999999</v>
      </c>
      <c r="J37" s="30">
        <v>0.1089</v>
      </c>
      <c r="K37" s="30">
        <v>0.15720000000000001</v>
      </c>
      <c r="L37" s="30">
        <v>2.07E-2</v>
      </c>
      <c r="M37" s="31" t="s">
        <v>101</v>
      </c>
      <c r="N37" s="31" t="s">
        <v>101</v>
      </c>
      <c r="O37" s="32">
        <v>0.18</v>
      </c>
      <c r="P37" s="14"/>
    </row>
    <row r="38" spans="1:16" x14ac:dyDescent="0.25">
      <c r="A38" s="122">
        <v>560066</v>
      </c>
      <c r="B38" s="28" t="s">
        <v>43</v>
      </c>
      <c r="C38" s="29">
        <v>795</v>
      </c>
      <c r="D38" s="29">
        <v>266</v>
      </c>
      <c r="E38" s="29">
        <v>8550</v>
      </c>
      <c r="F38" s="29">
        <v>2114</v>
      </c>
      <c r="G38" s="30">
        <v>9.2999999999999999E-2</v>
      </c>
      <c r="H38" s="30">
        <v>0.126</v>
      </c>
      <c r="I38" s="30">
        <v>0.64190000000000003</v>
      </c>
      <c r="J38" s="30">
        <v>0.62250000000000005</v>
      </c>
      <c r="K38" s="30">
        <v>0.51480000000000004</v>
      </c>
      <c r="L38" s="30">
        <v>0.12330000000000001</v>
      </c>
      <c r="M38" s="31" t="s">
        <v>101</v>
      </c>
      <c r="N38" s="31" t="s">
        <v>101</v>
      </c>
      <c r="O38" s="32">
        <v>0.64</v>
      </c>
    </row>
    <row r="39" spans="1:16" x14ac:dyDescent="0.25">
      <c r="A39" s="122">
        <v>560067</v>
      </c>
      <c r="B39" s="28" t="s">
        <v>44</v>
      </c>
      <c r="C39" s="29">
        <v>535</v>
      </c>
      <c r="D39" s="29">
        <v>109</v>
      </c>
      <c r="E39" s="29">
        <v>21315</v>
      </c>
      <c r="F39" s="29">
        <v>6498</v>
      </c>
      <c r="G39" s="30">
        <v>2.5000000000000001E-2</v>
      </c>
      <c r="H39" s="30">
        <v>1.7000000000000001E-2</v>
      </c>
      <c r="I39" s="30">
        <v>0.13439999999999999</v>
      </c>
      <c r="J39" s="30">
        <v>5.7099999999999998E-2</v>
      </c>
      <c r="K39" s="30">
        <v>0.10290000000000001</v>
      </c>
      <c r="L39" s="30">
        <v>1.34E-2</v>
      </c>
      <c r="M39" s="31" t="s">
        <v>101</v>
      </c>
      <c r="N39" s="31" t="s">
        <v>101</v>
      </c>
      <c r="O39" s="32">
        <v>0.12</v>
      </c>
      <c r="P39" s="14"/>
    </row>
    <row r="40" spans="1:16" x14ac:dyDescent="0.25">
      <c r="A40" s="122">
        <v>560068</v>
      </c>
      <c r="B40" s="28" t="s">
        <v>45</v>
      </c>
      <c r="C40" s="29">
        <v>3210</v>
      </c>
      <c r="D40" s="29">
        <v>647</v>
      </c>
      <c r="E40" s="29">
        <v>24714</v>
      </c>
      <c r="F40" s="29">
        <v>7222</v>
      </c>
      <c r="G40" s="30">
        <v>0.13</v>
      </c>
      <c r="H40" s="30">
        <v>0.09</v>
      </c>
      <c r="I40" s="30">
        <v>0.91810000000000003</v>
      </c>
      <c r="J40" s="30">
        <v>0.43569999999999998</v>
      </c>
      <c r="K40" s="30">
        <v>0.71060000000000001</v>
      </c>
      <c r="L40" s="30">
        <v>9.8500000000000004E-2</v>
      </c>
      <c r="M40" s="31" t="s">
        <v>101</v>
      </c>
      <c r="N40" s="31" t="s">
        <v>101</v>
      </c>
      <c r="O40" s="32">
        <v>0.81</v>
      </c>
    </row>
    <row r="41" spans="1:16" x14ac:dyDescent="0.25">
      <c r="A41" s="122">
        <v>560069</v>
      </c>
      <c r="B41" s="28" t="s">
        <v>46</v>
      </c>
      <c r="C41" s="29">
        <v>513</v>
      </c>
      <c r="D41" s="29">
        <v>105</v>
      </c>
      <c r="E41" s="29">
        <v>15095</v>
      </c>
      <c r="F41" s="29">
        <v>4200</v>
      </c>
      <c r="G41" s="30">
        <v>3.4000000000000002E-2</v>
      </c>
      <c r="H41" s="30">
        <v>2.5000000000000001E-2</v>
      </c>
      <c r="I41" s="30">
        <v>0.20150000000000001</v>
      </c>
      <c r="J41" s="30">
        <v>9.8599999999999993E-2</v>
      </c>
      <c r="K41" s="30">
        <v>0.15759999999999999</v>
      </c>
      <c r="L41" s="30">
        <v>2.1499999999999998E-2</v>
      </c>
      <c r="M41" s="31" t="s">
        <v>101</v>
      </c>
      <c r="N41" s="31" t="s">
        <v>101</v>
      </c>
      <c r="O41" s="32">
        <v>0.18</v>
      </c>
      <c r="P41" s="14"/>
    </row>
    <row r="42" spans="1:16" x14ac:dyDescent="0.25">
      <c r="A42" s="122">
        <v>560070</v>
      </c>
      <c r="B42" s="28" t="s">
        <v>47</v>
      </c>
      <c r="C42" s="29">
        <v>11660</v>
      </c>
      <c r="D42" s="29">
        <v>6598</v>
      </c>
      <c r="E42" s="29">
        <v>61296</v>
      </c>
      <c r="F42" s="29">
        <v>20062</v>
      </c>
      <c r="G42" s="30">
        <v>0.19</v>
      </c>
      <c r="H42" s="30">
        <v>0.32900000000000001</v>
      </c>
      <c r="I42" s="30">
        <v>1.3658999999999999</v>
      </c>
      <c r="J42" s="30">
        <v>1.6755</v>
      </c>
      <c r="K42" s="30">
        <v>1.0286</v>
      </c>
      <c r="L42" s="30">
        <v>0.41389999999999999</v>
      </c>
      <c r="M42" s="31" t="s">
        <v>101</v>
      </c>
      <c r="N42" s="31" t="s">
        <v>101</v>
      </c>
      <c r="O42" s="32">
        <v>1.44</v>
      </c>
    </row>
    <row r="43" spans="1:16" x14ac:dyDescent="0.25">
      <c r="A43" s="122">
        <v>560071</v>
      </c>
      <c r="B43" s="28" t="s">
        <v>48</v>
      </c>
      <c r="C43" s="29">
        <v>1732</v>
      </c>
      <c r="D43" s="29">
        <v>790</v>
      </c>
      <c r="E43" s="29">
        <v>17662</v>
      </c>
      <c r="F43" s="29">
        <v>5815</v>
      </c>
      <c r="G43" s="30">
        <v>9.8000000000000004E-2</v>
      </c>
      <c r="H43" s="30">
        <v>0.13600000000000001</v>
      </c>
      <c r="I43" s="30">
        <v>0.67920000000000003</v>
      </c>
      <c r="J43" s="30">
        <v>0.6744</v>
      </c>
      <c r="K43" s="30">
        <v>0.51080000000000003</v>
      </c>
      <c r="L43" s="30">
        <v>0.16719999999999999</v>
      </c>
      <c r="M43" s="31" t="s">
        <v>101</v>
      </c>
      <c r="N43" s="31" t="s">
        <v>101</v>
      </c>
      <c r="O43" s="32">
        <v>0.68</v>
      </c>
      <c r="P43" s="14"/>
    </row>
    <row r="44" spans="1:16" x14ac:dyDescent="0.25">
      <c r="A44" s="122">
        <v>560072</v>
      </c>
      <c r="B44" s="28" t="s">
        <v>49</v>
      </c>
      <c r="C44" s="29">
        <v>2462</v>
      </c>
      <c r="D44" s="29">
        <v>563</v>
      </c>
      <c r="E44" s="29">
        <v>18787</v>
      </c>
      <c r="F44" s="29">
        <v>4978</v>
      </c>
      <c r="G44" s="30">
        <v>0.13100000000000001</v>
      </c>
      <c r="H44" s="30">
        <v>0.113</v>
      </c>
      <c r="I44" s="30">
        <v>0.92559999999999998</v>
      </c>
      <c r="J44" s="30">
        <v>0.55510000000000004</v>
      </c>
      <c r="K44" s="30">
        <v>0.73209999999999997</v>
      </c>
      <c r="L44" s="30">
        <v>0.11600000000000001</v>
      </c>
      <c r="M44" s="31" t="s">
        <v>101</v>
      </c>
      <c r="N44" s="31" t="s">
        <v>101</v>
      </c>
      <c r="O44" s="32">
        <v>0.85</v>
      </c>
    </row>
    <row r="45" spans="1:16" x14ac:dyDescent="0.25">
      <c r="A45" s="122">
        <v>560073</v>
      </c>
      <c r="B45" s="28" t="s">
        <v>50</v>
      </c>
      <c r="C45" s="29">
        <v>3344</v>
      </c>
      <c r="D45" s="29">
        <v>312</v>
      </c>
      <c r="E45" s="29">
        <v>10611</v>
      </c>
      <c r="F45" s="29">
        <v>2104</v>
      </c>
      <c r="G45" s="30">
        <v>0.315</v>
      </c>
      <c r="H45" s="30">
        <v>0.14799999999999999</v>
      </c>
      <c r="I45" s="30">
        <v>2.2989999999999999</v>
      </c>
      <c r="J45" s="30">
        <v>0.73660000000000003</v>
      </c>
      <c r="K45" s="30">
        <v>1.9196</v>
      </c>
      <c r="L45" s="30">
        <v>0.1215</v>
      </c>
      <c r="M45" s="31" t="s">
        <v>101</v>
      </c>
      <c r="N45" s="31" t="s">
        <v>101</v>
      </c>
      <c r="O45" s="32">
        <v>2.04</v>
      </c>
      <c r="P45" s="14"/>
    </row>
    <row r="46" spans="1:16" x14ac:dyDescent="0.25">
      <c r="A46" s="122">
        <v>560074</v>
      </c>
      <c r="B46" s="28" t="s">
        <v>51</v>
      </c>
      <c r="C46" s="29">
        <v>642</v>
      </c>
      <c r="D46" s="29">
        <v>311</v>
      </c>
      <c r="E46" s="29">
        <v>17626</v>
      </c>
      <c r="F46" s="29">
        <v>5573</v>
      </c>
      <c r="G46" s="30">
        <v>3.5999999999999997E-2</v>
      </c>
      <c r="H46" s="30">
        <v>5.6000000000000001E-2</v>
      </c>
      <c r="I46" s="30">
        <v>0.2165</v>
      </c>
      <c r="J46" s="30">
        <v>0.25940000000000002</v>
      </c>
      <c r="K46" s="30">
        <v>0.16450000000000001</v>
      </c>
      <c r="L46" s="30">
        <v>6.2199999999999998E-2</v>
      </c>
      <c r="M46" s="31" t="s">
        <v>101</v>
      </c>
      <c r="N46" s="31" t="s">
        <v>101</v>
      </c>
      <c r="O46" s="32">
        <v>0.23</v>
      </c>
    </row>
    <row r="47" spans="1:16" x14ac:dyDescent="0.25">
      <c r="A47" s="122">
        <v>560075</v>
      </c>
      <c r="B47" s="28" t="s">
        <v>52</v>
      </c>
      <c r="C47" s="29">
        <v>10906</v>
      </c>
      <c r="D47" s="29">
        <v>3642</v>
      </c>
      <c r="E47" s="29">
        <v>28637</v>
      </c>
      <c r="F47" s="29">
        <v>8623</v>
      </c>
      <c r="G47" s="30">
        <v>0.38100000000000001</v>
      </c>
      <c r="H47" s="30">
        <v>0.42199999999999999</v>
      </c>
      <c r="I47" s="30">
        <v>2.5</v>
      </c>
      <c r="J47" s="30">
        <v>2.1579999999999999</v>
      </c>
      <c r="K47" s="30">
        <v>1.9225000000000001</v>
      </c>
      <c r="L47" s="30">
        <v>0.4985</v>
      </c>
      <c r="M47" s="31" t="s">
        <v>101</v>
      </c>
      <c r="N47" s="31" t="s">
        <v>101</v>
      </c>
      <c r="O47" s="32">
        <v>2.42</v>
      </c>
      <c r="P47" s="14"/>
    </row>
    <row r="48" spans="1:16" x14ac:dyDescent="0.25">
      <c r="A48" s="122">
        <v>560076</v>
      </c>
      <c r="B48" s="28" t="s">
        <v>53</v>
      </c>
      <c r="C48" s="29">
        <v>1028</v>
      </c>
      <c r="D48" s="29">
        <v>260</v>
      </c>
      <c r="E48" s="29">
        <v>8499</v>
      </c>
      <c r="F48" s="29">
        <v>2301</v>
      </c>
      <c r="G48" s="30">
        <v>0.121</v>
      </c>
      <c r="H48" s="30">
        <v>0.113</v>
      </c>
      <c r="I48" s="30">
        <v>0.85089999999999999</v>
      </c>
      <c r="J48" s="30">
        <v>0.55510000000000004</v>
      </c>
      <c r="K48" s="30">
        <v>0.66969999999999996</v>
      </c>
      <c r="L48" s="30">
        <v>0.1182</v>
      </c>
      <c r="M48" s="31" t="s">
        <v>101</v>
      </c>
      <c r="N48" s="31" t="s">
        <v>101</v>
      </c>
      <c r="O48" s="32">
        <v>0.79</v>
      </c>
    </row>
    <row r="49" spans="1:16" x14ac:dyDescent="0.25">
      <c r="A49" s="122">
        <v>560077</v>
      </c>
      <c r="B49" s="28" t="s">
        <v>54</v>
      </c>
      <c r="C49" s="29">
        <v>755</v>
      </c>
      <c r="D49" s="29">
        <v>15</v>
      </c>
      <c r="E49" s="29">
        <v>10132</v>
      </c>
      <c r="F49" s="29">
        <v>1971</v>
      </c>
      <c r="G49" s="30">
        <v>7.4999999999999997E-2</v>
      </c>
      <c r="H49" s="30">
        <v>8.0000000000000002E-3</v>
      </c>
      <c r="I49" s="30">
        <v>0.50760000000000005</v>
      </c>
      <c r="J49" s="30">
        <v>1.04E-2</v>
      </c>
      <c r="K49" s="30">
        <v>0.42480000000000001</v>
      </c>
      <c r="L49" s="30">
        <v>1.6999999999999999E-3</v>
      </c>
      <c r="M49" s="31" t="s">
        <v>101</v>
      </c>
      <c r="N49" s="31" t="s">
        <v>101</v>
      </c>
      <c r="O49" s="32">
        <v>0.43</v>
      </c>
      <c r="P49" s="14"/>
    </row>
    <row r="50" spans="1:16" x14ac:dyDescent="0.25">
      <c r="A50" s="122">
        <v>560078</v>
      </c>
      <c r="B50" s="28" t="s">
        <v>55</v>
      </c>
      <c r="C50" s="29">
        <v>4006</v>
      </c>
      <c r="D50" s="29">
        <v>2231</v>
      </c>
      <c r="E50" s="29">
        <v>33960</v>
      </c>
      <c r="F50" s="29">
        <v>12159</v>
      </c>
      <c r="G50" s="30">
        <v>0.11799999999999999</v>
      </c>
      <c r="H50" s="30">
        <v>0.183</v>
      </c>
      <c r="I50" s="30">
        <v>0.82850000000000001</v>
      </c>
      <c r="J50" s="30">
        <v>0.91820000000000002</v>
      </c>
      <c r="K50" s="30">
        <v>0.60980000000000001</v>
      </c>
      <c r="L50" s="30">
        <v>0.2424</v>
      </c>
      <c r="M50" s="31" t="s">
        <v>101</v>
      </c>
      <c r="N50" s="31" t="s">
        <v>101</v>
      </c>
      <c r="O50" s="32">
        <v>0.85</v>
      </c>
    </row>
    <row r="51" spans="1:16" x14ac:dyDescent="0.25">
      <c r="A51" s="122">
        <v>560079</v>
      </c>
      <c r="B51" s="28" t="s">
        <v>56</v>
      </c>
      <c r="C51" s="29">
        <v>4625</v>
      </c>
      <c r="D51" s="29">
        <v>1619</v>
      </c>
      <c r="E51" s="29">
        <v>32431</v>
      </c>
      <c r="F51" s="29">
        <v>9439</v>
      </c>
      <c r="G51" s="30">
        <v>0.14299999999999999</v>
      </c>
      <c r="H51" s="30">
        <v>0.17199999999999999</v>
      </c>
      <c r="I51" s="30">
        <v>1.0150999999999999</v>
      </c>
      <c r="J51" s="30">
        <v>0.86109999999999998</v>
      </c>
      <c r="K51" s="30">
        <v>0.78669999999999995</v>
      </c>
      <c r="L51" s="30">
        <v>0.1938</v>
      </c>
      <c r="M51" s="31" t="s">
        <v>101</v>
      </c>
      <c r="N51" s="31" t="s">
        <v>101</v>
      </c>
      <c r="O51" s="32">
        <v>0.98</v>
      </c>
      <c r="P51" s="14"/>
    </row>
    <row r="52" spans="1:16" x14ac:dyDescent="0.25">
      <c r="A52" s="122">
        <v>560080</v>
      </c>
      <c r="B52" s="28" t="s">
        <v>57</v>
      </c>
      <c r="C52" s="29">
        <v>1098</v>
      </c>
      <c r="D52" s="29">
        <v>237</v>
      </c>
      <c r="E52" s="29">
        <v>17308</v>
      </c>
      <c r="F52" s="29">
        <v>5164</v>
      </c>
      <c r="G52" s="30">
        <v>6.3E-2</v>
      </c>
      <c r="H52" s="30">
        <v>4.5999999999999999E-2</v>
      </c>
      <c r="I52" s="30">
        <v>0.41799999999999998</v>
      </c>
      <c r="J52" s="30">
        <v>0.20749999999999999</v>
      </c>
      <c r="K52" s="30">
        <v>0.32190000000000002</v>
      </c>
      <c r="L52" s="30">
        <v>4.7699999999999999E-2</v>
      </c>
      <c r="M52" s="31" t="s">
        <v>101</v>
      </c>
      <c r="N52" s="31" t="s">
        <v>101</v>
      </c>
      <c r="O52" s="32">
        <v>0.37</v>
      </c>
    </row>
    <row r="53" spans="1:16" x14ac:dyDescent="0.25">
      <c r="A53" s="122">
        <v>560081</v>
      </c>
      <c r="B53" s="28" t="s">
        <v>58</v>
      </c>
      <c r="C53" s="29">
        <v>967</v>
      </c>
      <c r="D53" s="29">
        <v>432</v>
      </c>
      <c r="E53" s="29">
        <v>19319</v>
      </c>
      <c r="F53" s="29">
        <v>6692</v>
      </c>
      <c r="G53" s="30">
        <v>0.05</v>
      </c>
      <c r="H53" s="30">
        <v>6.5000000000000002E-2</v>
      </c>
      <c r="I53" s="30">
        <v>0.32100000000000001</v>
      </c>
      <c r="J53" s="30">
        <v>0.30609999999999998</v>
      </c>
      <c r="K53" s="30">
        <v>0.23849999999999999</v>
      </c>
      <c r="L53" s="30">
        <v>7.8700000000000006E-2</v>
      </c>
      <c r="M53" s="31" t="s">
        <v>101</v>
      </c>
      <c r="N53" s="31" t="s">
        <v>101</v>
      </c>
      <c r="O53" s="32">
        <v>0.32</v>
      </c>
      <c r="P53" s="14"/>
    </row>
    <row r="54" spans="1:16" x14ac:dyDescent="0.25">
      <c r="A54" s="122">
        <v>560082</v>
      </c>
      <c r="B54" s="28" t="s">
        <v>59</v>
      </c>
      <c r="C54" s="29">
        <v>883</v>
      </c>
      <c r="D54" s="29">
        <v>328</v>
      </c>
      <c r="E54" s="29">
        <v>14789</v>
      </c>
      <c r="F54" s="29">
        <v>3716</v>
      </c>
      <c r="G54" s="30">
        <v>0.06</v>
      </c>
      <c r="H54" s="30">
        <v>8.7999999999999995E-2</v>
      </c>
      <c r="I54" s="30">
        <v>0.39560000000000001</v>
      </c>
      <c r="J54" s="30">
        <v>0.4254</v>
      </c>
      <c r="K54" s="30">
        <v>0.31609999999999999</v>
      </c>
      <c r="L54" s="30">
        <v>8.5500000000000007E-2</v>
      </c>
      <c r="M54" s="31" t="s">
        <v>101</v>
      </c>
      <c r="N54" s="31" t="s">
        <v>101</v>
      </c>
      <c r="O54" s="32">
        <v>0.4</v>
      </c>
    </row>
    <row r="55" spans="1:16" x14ac:dyDescent="0.25">
      <c r="A55" s="122">
        <v>560083</v>
      </c>
      <c r="B55" s="28" t="s">
        <v>60</v>
      </c>
      <c r="C55" s="29">
        <v>680</v>
      </c>
      <c r="D55" s="29">
        <v>169</v>
      </c>
      <c r="E55" s="29">
        <v>13622</v>
      </c>
      <c r="F55" s="29">
        <v>3173</v>
      </c>
      <c r="G55" s="30">
        <v>0.05</v>
      </c>
      <c r="H55" s="30">
        <v>5.2999999999999999E-2</v>
      </c>
      <c r="I55" s="30">
        <v>0.32100000000000001</v>
      </c>
      <c r="J55" s="30">
        <v>0.24379999999999999</v>
      </c>
      <c r="K55" s="30">
        <v>0.26029999999999998</v>
      </c>
      <c r="L55" s="30">
        <v>4.6100000000000002E-2</v>
      </c>
      <c r="M55" s="31" t="s">
        <v>101</v>
      </c>
      <c r="N55" s="31" t="s">
        <v>101</v>
      </c>
      <c r="O55" s="32">
        <v>0.31</v>
      </c>
      <c r="P55" s="14"/>
    </row>
    <row r="56" spans="1:16" x14ac:dyDescent="0.25">
      <c r="A56" s="122">
        <v>560084</v>
      </c>
      <c r="B56" s="28" t="s">
        <v>61</v>
      </c>
      <c r="C56" s="29">
        <v>140</v>
      </c>
      <c r="D56" s="29">
        <v>43</v>
      </c>
      <c r="E56" s="29">
        <v>19743</v>
      </c>
      <c r="F56" s="29">
        <v>6871</v>
      </c>
      <c r="G56" s="30">
        <v>7.0000000000000001E-3</v>
      </c>
      <c r="H56" s="30">
        <v>6.0000000000000001E-3</v>
      </c>
      <c r="I56" s="30">
        <v>0</v>
      </c>
      <c r="J56" s="30">
        <v>0</v>
      </c>
      <c r="K56" s="30">
        <v>0</v>
      </c>
      <c r="L56" s="30">
        <v>0</v>
      </c>
      <c r="M56" s="31" t="s">
        <v>101</v>
      </c>
      <c r="N56" s="31" t="s">
        <v>101</v>
      </c>
      <c r="O56" s="32">
        <v>0</v>
      </c>
    </row>
    <row r="57" spans="1:16" ht="26.25" x14ac:dyDescent="0.25">
      <c r="A57" s="122">
        <v>560085</v>
      </c>
      <c r="B57" s="28" t="s">
        <v>62</v>
      </c>
      <c r="C57" s="29">
        <v>823</v>
      </c>
      <c r="D57" s="29">
        <v>24</v>
      </c>
      <c r="E57" s="29">
        <v>8631</v>
      </c>
      <c r="F57" s="29">
        <v>208</v>
      </c>
      <c r="G57" s="30">
        <v>9.5000000000000001E-2</v>
      </c>
      <c r="H57" s="30">
        <v>0.115</v>
      </c>
      <c r="I57" s="30">
        <v>0.65680000000000005</v>
      </c>
      <c r="J57" s="30">
        <v>0.56540000000000001</v>
      </c>
      <c r="K57" s="30">
        <v>0.6411</v>
      </c>
      <c r="L57" s="30">
        <v>1.3599999999999999E-2</v>
      </c>
      <c r="M57" s="31" t="s">
        <v>101</v>
      </c>
      <c r="N57" s="31" t="s">
        <v>101</v>
      </c>
      <c r="O57" s="32">
        <v>0.65</v>
      </c>
      <c r="P57" s="14"/>
    </row>
    <row r="58" spans="1:16" ht="26.25" x14ac:dyDescent="0.25">
      <c r="A58" s="122">
        <v>560086</v>
      </c>
      <c r="B58" s="28" t="s">
        <v>229</v>
      </c>
      <c r="C58" s="29">
        <v>2286</v>
      </c>
      <c r="D58" s="29">
        <v>51</v>
      </c>
      <c r="E58" s="29">
        <v>17004</v>
      </c>
      <c r="F58" s="29">
        <v>321</v>
      </c>
      <c r="G58" s="30">
        <v>0.13400000000000001</v>
      </c>
      <c r="H58" s="30">
        <v>0.159</v>
      </c>
      <c r="I58" s="30">
        <v>0.94789999999999996</v>
      </c>
      <c r="J58" s="30">
        <v>0.79369999999999996</v>
      </c>
      <c r="K58" s="30">
        <v>0.92989999999999995</v>
      </c>
      <c r="L58" s="30">
        <v>1.5100000000000001E-2</v>
      </c>
      <c r="M58" s="31" t="s">
        <v>101</v>
      </c>
      <c r="N58" s="31" t="s">
        <v>101</v>
      </c>
      <c r="O58" s="32">
        <v>0.95</v>
      </c>
    </row>
    <row r="59" spans="1:16" ht="26.25" x14ac:dyDescent="0.25">
      <c r="A59" s="122">
        <v>560087</v>
      </c>
      <c r="B59" s="28" t="s">
        <v>230</v>
      </c>
      <c r="C59" s="29">
        <v>3029</v>
      </c>
      <c r="D59" s="29">
        <v>0</v>
      </c>
      <c r="E59" s="29">
        <v>24697</v>
      </c>
      <c r="F59" s="29">
        <v>0</v>
      </c>
      <c r="G59" s="30">
        <v>0.123</v>
      </c>
      <c r="H59" s="30">
        <v>0</v>
      </c>
      <c r="I59" s="30">
        <v>0.86580000000000001</v>
      </c>
      <c r="J59" s="30">
        <v>0</v>
      </c>
      <c r="K59" s="30">
        <v>0.86580000000000001</v>
      </c>
      <c r="L59" s="30">
        <v>0</v>
      </c>
      <c r="M59" s="31" t="s">
        <v>101</v>
      </c>
      <c r="N59" s="31" t="s">
        <v>101</v>
      </c>
      <c r="O59" s="32">
        <v>0.87</v>
      </c>
      <c r="P59" s="14"/>
    </row>
    <row r="60" spans="1:16" ht="26.25" x14ac:dyDescent="0.25">
      <c r="A60" s="122">
        <v>560088</v>
      </c>
      <c r="B60" s="28" t="s">
        <v>231</v>
      </c>
      <c r="C60" s="29">
        <v>267</v>
      </c>
      <c r="D60" s="29">
        <v>0</v>
      </c>
      <c r="E60" s="29">
        <v>6016</v>
      </c>
      <c r="F60" s="29">
        <v>0</v>
      </c>
      <c r="G60" s="30">
        <v>4.3999999999999997E-2</v>
      </c>
      <c r="H60" s="30">
        <v>0</v>
      </c>
      <c r="I60" s="30">
        <v>0.2762</v>
      </c>
      <c r="J60" s="30">
        <v>0</v>
      </c>
      <c r="K60" s="30">
        <v>0.2762</v>
      </c>
      <c r="L60" s="30">
        <v>0</v>
      </c>
      <c r="M60" s="31" t="s">
        <v>101</v>
      </c>
      <c r="N60" s="31" t="s">
        <v>101</v>
      </c>
      <c r="O60" s="32">
        <v>0.28000000000000003</v>
      </c>
    </row>
    <row r="61" spans="1:16" ht="26.25" x14ac:dyDescent="0.25">
      <c r="A61" s="122">
        <v>560089</v>
      </c>
      <c r="B61" s="28" t="s">
        <v>232</v>
      </c>
      <c r="C61" s="29">
        <v>745</v>
      </c>
      <c r="D61" s="29">
        <v>0</v>
      </c>
      <c r="E61" s="29">
        <v>4132</v>
      </c>
      <c r="F61" s="29">
        <v>0</v>
      </c>
      <c r="G61" s="30">
        <v>0.18</v>
      </c>
      <c r="H61" s="30">
        <v>0</v>
      </c>
      <c r="I61" s="30">
        <v>1.2912999999999999</v>
      </c>
      <c r="J61" s="30">
        <v>0</v>
      </c>
      <c r="K61" s="30">
        <v>1.2912999999999999</v>
      </c>
      <c r="L61" s="30">
        <v>0</v>
      </c>
      <c r="M61" s="31" t="s">
        <v>101</v>
      </c>
      <c r="N61" s="31" t="s">
        <v>101</v>
      </c>
      <c r="O61" s="32">
        <v>1.29</v>
      </c>
      <c r="P61" s="14"/>
    </row>
    <row r="62" spans="1:16" ht="26.25" x14ac:dyDescent="0.25">
      <c r="A62" s="122">
        <v>560096</v>
      </c>
      <c r="B62" s="28" t="s">
        <v>67</v>
      </c>
      <c r="C62" s="29">
        <v>32</v>
      </c>
      <c r="D62" s="29">
        <v>0</v>
      </c>
      <c r="E62" s="29">
        <v>358</v>
      </c>
      <c r="F62" s="29">
        <v>0</v>
      </c>
      <c r="G62" s="30">
        <v>8.8999999999999996E-2</v>
      </c>
      <c r="H62" s="30">
        <v>0</v>
      </c>
      <c r="I62" s="30">
        <v>0.61209999999999998</v>
      </c>
      <c r="J62" s="30">
        <v>0</v>
      </c>
      <c r="K62" s="30">
        <v>0.61209999999999998</v>
      </c>
      <c r="L62" s="30">
        <v>0</v>
      </c>
      <c r="M62" s="31" t="s">
        <v>101</v>
      </c>
      <c r="N62" s="31" t="s">
        <v>101</v>
      </c>
      <c r="O62" s="32">
        <v>0.61</v>
      </c>
    </row>
    <row r="63" spans="1:16" x14ac:dyDescent="0.25">
      <c r="A63" s="122">
        <v>560098</v>
      </c>
      <c r="B63" s="28" t="s">
        <v>68</v>
      </c>
      <c r="C63" s="29">
        <v>559</v>
      </c>
      <c r="D63" s="29">
        <v>0</v>
      </c>
      <c r="E63" s="29">
        <v>6431</v>
      </c>
      <c r="F63" s="29">
        <v>1</v>
      </c>
      <c r="G63" s="30">
        <v>8.6999999999999994E-2</v>
      </c>
      <c r="H63" s="30">
        <v>0</v>
      </c>
      <c r="I63" s="30">
        <v>0.59709999999999996</v>
      </c>
      <c r="J63" s="30">
        <v>0</v>
      </c>
      <c r="K63" s="30">
        <v>0.59709999999999996</v>
      </c>
      <c r="L63" s="30">
        <v>0</v>
      </c>
      <c r="M63" s="31" t="s">
        <v>101</v>
      </c>
      <c r="N63" s="31" t="s">
        <v>101</v>
      </c>
      <c r="O63" s="32">
        <v>0.6</v>
      </c>
      <c r="P63" s="14"/>
    </row>
    <row r="64" spans="1:16" ht="26.25" x14ac:dyDescent="0.25">
      <c r="A64" s="122">
        <v>560099</v>
      </c>
      <c r="B64" s="28" t="s">
        <v>69</v>
      </c>
      <c r="C64" s="29">
        <v>202</v>
      </c>
      <c r="D64" s="29">
        <v>2</v>
      </c>
      <c r="E64" s="29">
        <v>1926</v>
      </c>
      <c r="F64" s="29">
        <v>25</v>
      </c>
      <c r="G64" s="30">
        <v>0.105</v>
      </c>
      <c r="H64" s="30">
        <v>0.08</v>
      </c>
      <c r="I64" s="30">
        <v>0.73150000000000004</v>
      </c>
      <c r="J64" s="30">
        <v>0.38390000000000002</v>
      </c>
      <c r="K64" s="30">
        <v>0.72199999999999998</v>
      </c>
      <c r="L64" s="30">
        <v>5.0000000000000001E-3</v>
      </c>
      <c r="M64" s="31" t="s">
        <v>101</v>
      </c>
      <c r="N64" s="31" t="s">
        <v>101</v>
      </c>
      <c r="O64" s="32">
        <v>0.73</v>
      </c>
    </row>
    <row r="65" spans="1:16" x14ac:dyDescent="0.25">
      <c r="A65" s="122">
        <v>560205</v>
      </c>
      <c r="B65" s="28" t="s">
        <v>70</v>
      </c>
      <c r="C65" s="29">
        <v>14</v>
      </c>
      <c r="D65" s="29">
        <v>13</v>
      </c>
      <c r="E65" s="29">
        <v>41</v>
      </c>
      <c r="F65" s="29">
        <v>24</v>
      </c>
      <c r="G65" s="30">
        <v>0.34100000000000003</v>
      </c>
      <c r="H65" s="30">
        <v>0.54200000000000004</v>
      </c>
      <c r="I65" s="30">
        <v>2.4929999999999999</v>
      </c>
      <c r="J65" s="30">
        <v>2.5</v>
      </c>
      <c r="K65" s="30">
        <v>1.5730999999999999</v>
      </c>
      <c r="L65" s="30">
        <v>0.92249999999999999</v>
      </c>
      <c r="M65" s="31" t="s">
        <v>101</v>
      </c>
      <c r="N65" s="31" t="s">
        <v>101</v>
      </c>
      <c r="O65" s="32">
        <v>2.5</v>
      </c>
      <c r="P65" s="14"/>
    </row>
    <row r="66" spans="1:16" ht="39" x14ac:dyDescent="0.25">
      <c r="A66" s="122">
        <v>560206</v>
      </c>
      <c r="B66" s="28" t="s">
        <v>23</v>
      </c>
      <c r="C66" s="29">
        <v>14419</v>
      </c>
      <c r="D66" s="29">
        <v>2</v>
      </c>
      <c r="E66" s="29">
        <v>70722</v>
      </c>
      <c r="F66" s="29">
        <v>10</v>
      </c>
      <c r="G66" s="30">
        <v>0.20399999999999999</v>
      </c>
      <c r="H66" s="30">
        <v>0.2</v>
      </c>
      <c r="I66" s="30">
        <v>1.4703999999999999</v>
      </c>
      <c r="J66" s="30">
        <v>1.0064</v>
      </c>
      <c r="K66" s="30">
        <v>1.4703999999999999</v>
      </c>
      <c r="L66" s="30">
        <v>0</v>
      </c>
      <c r="M66" s="31" t="s">
        <v>101</v>
      </c>
      <c r="N66" s="31" t="s">
        <v>101</v>
      </c>
      <c r="O66" s="32">
        <v>1.47</v>
      </c>
    </row>
    <row r="67" spans="1:16" ht="39" x14ac:dyDescent="0.25">
      <c r="A67" s="122">
        <v>560214</v>
      </c>
      <c r="B67" s="28" t="s">
        <v>28</v>
      </c>
      <c r="C67" s="29">
        <v>4531</v>
      </c>
      <c r="D67" s="29">
        <v>2505</v>
      </c>
      <c r="E67" s="29">
        <v>81471</v>
      </c>
      <c r="F67" s="29">
        <v>26444</v>
      </c>
      <c r="G67" s="30">
        <v>5.6000000000000001E-2</v>
      </c>
      <c r="H67" s="30">
        <v>9.5000000000000001E-2</v>
      </c>
      <c r="I67" s="30">
        <v>0.36570000000000003</v>
      </c>
      <c r="J67" s="30">
        <v>0.4617</v>
      </c>
      <c r="K67" s="30">
        <v>0.27610000000000001</v>
      </c>
      <c r="L67" s="30">
        <v>0.11310000000000001</v>
      </c>
      <c r="M67" s="31" t="s">
        <v>101</v>
      </c>
      <c r="N67" s="31" t="s">
        <v>101</v>
      </c>
      <c r="O67" s="32">
        <v>0.39</v>
      </c>
    </row>
    <row r="68" spans="1:16" x14ac:dyDescent="0.25">
      <c r="O68" s="34"/>
    </row>
    <row r="69" spans="1:16" x14ac:dyDescent="0.25">
      <c r="O69" s="34"/>
    </row>
    <row r="70" spans="1:16" x14ac:dyDescent="0.25">
      <c r="O70" s="34"/>
    </row>
  </sheetData>
  <mergeCells count="12">
    <mergeCell ref="M4:N4"/>
    <mergeCell ref="I1:J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L1:O1"/>
  </mergeCells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view="pageBreakPreview" zoomScale="96" zoomScaleNormal="100" zoomScaleSheetLayoutView="96" workbookViewId="0">
      <selection activeCell="B34" sqref="B33:B34"/>
    </sheetView>
  </sheetViews>
  <sheetFormatPr defaultRowHeight="15" x14ac:dyDescent="0.25"/>
  <cols>
    <col min="2" max="2" width="30.7109375" customWidth="1"/>
    <col min="3" max="3" width="9.5703125" customWidth="1"/>
    <col min="4" max="4" width="18.85546875" customWidth="1"/>
    <col min="5" max="5" width="8.140625" customWidth="1"/>
    <col min="6" max="6" width="17.28515625" customWidth="1"/>
    <col min="7" max="7" width="8.28515625" bestFit="1" customWidth="1"/>
    <col min="8" max="8" width="19.28515625" customWidth="1"/>
    <col min="10" max="10" width="11.42578125" bestFit="1" customWidth="1"/>
  </cols>
  <sheetData>
    <row r="1" spans="1:12" ht="40.5" customHeight="1" x14ac:dyDescent="0.25">
      <c r="B1" s="4"/>
      <c r="C1" s="4"/>
      <c r="D1" s="4"/>
      <c r="E1" s="5"/>
      <c r="F1" s="296" t="s">
        <v>308</v>
      </c>
      <c r="G1" s="296"/>
      <c r="H1" s="296"/>
    </row>
    <row r="2" spans="1:12" ht="45" customHeight="1" x14ac:dyDescent="0.25">
      <c r="B2" s="297" t="s">
        <v>313</v>
      </c>
      <c r="C2" s="297"/>
      <c r="D2" s="297"/>
      <c r="E2" s="297"/>
      <c r="F2" s="297"/>
      <c r="G2" s="297"/>
      <c r="H2" s="297"/>
    </row>
    <row r="3" spans="1:12" x14ac:dyDescent="0.25">
      <c r="A3" s="298" t="s">
        <v>88</v>
      </c>
      <c r="B3" s="300" t="s">
        <v>72</v>
      </c>
      <c r="C3" s="300" t="s">
        <v>74</v>
      </c>
      <c r="D3" s="300"/>
      <c r="E3" s="300" t="s">
        <v>75</v>
      </c>
      <c r="F3" s="300"/>
      <c r="G3" s="300" t="s">
        <v>76</v>
      </c>
      <c r="H3" s="300"/>
    </row>
    <row r="4" spans="1:12" x14ac:dyDescent="0.25">
      <c r="A4" s="299"/>
      <c r="B4" s="300"/>
      <c r="C4" s="91" t="s">
        <v>77</v>
      </c>
      <c r="D4" s="91" t="s">
        <v>78</v>
      </c>
      <c r="E4" s="176" t="s">
        <v>77</v>
      </c>
      <c r="F4" s="92" t="s">
        <v>78</v>
      </c>
      <c r="G4" s="176" t="s">
        <v>77</v>
      </c>
      <c r="H4" s="176" t="s">
        <v>78</v>
      </c>
    </row>
    <row r="5" spans="1:12" ht="30" x14ac:dyDescent="0.25">
      <c r="A5" s="176">
        <v>560014</v>
      </c>
      <c r="B5" s="191" t="s">
        <v>11</v>
      </c>
      <c r="C5" s="192">
        <v>776</v>
      </c>
      <c r="D5" s="192">
        <v>520010</v>
      </c>
      <c r="E5" s="192">
        <v>3470</v>
      </c>
      <c r="F5" s="192">
        <v>1608931</v>
      </c>
      <c r="G5" s="192">
        <f>C5+E5</f>
        <v>4246</v>
      </c>
      <c r="H5" s="192">
        <f>D5+F5</f>
        <v>2128941</v>
      </c>
      <c r="K5" s="56"/>
    </row>
    <row r="6" spans="1:12" x14ac:dyDescent="0.25">
      <c r="A6" s="176">
        <v>560019</v>
      </c>
      <c r="B6" s="191" t="s">
        <v>13</v>
      </c>
      <c r="C6" s="192">
        <v>21531</v>
      </c>
      <c r="D6" s="192">
        <v>22884252</v>
      </c>
      <c r="E6" s="192">
        <v>4000</v>
      </c>
      <c r="F6" s="192">
        <v>1783491</v>
      </c>
      <c r="G6" s="192">
        <f t="shared" ref="G6:H16" si="0">C6+E6</f>
        <v>25531</v>
      </c>
      <c r="H6" s="192">
        <f t="shared" si="0"/>
        <v>24667743</v>
      </c>
      <c r="K6" s="56"/>
      <c r="L6" s="56"/>
    </row>
    <row r="7" spans="1:12" x14ac:dyDescent="0.25">
      <c r="A7" s="91">
        <v>560032</v>
      </c>
      <c r="B7" s="193" t="s">
        <v>19</v>
      </c>
      <c r="C7" s="192">
        <v>5214</v>
      </c>
      <c r="D7" s="192">
        <v>5888692</v>
      </c>
      <c r="E7" s="192"/>
      <c r="F7" s="192">
        <v>-503029</v>
      </c>
      <c r="G7" s="192">
        <f t="shared" si="0"/>
        <v>5214</v>
      </c>
      <c r="H7" s="192">
        <f t="shared" si="0"/>
        <v>5385663</v>
      </c>
    </row>
    <row r="8" spans="1:12" x14ac:dyDescent="0.25">
      <c r="A8" s="91">
        <v>560055</v>
      </c>
      <c r="B8" s="193" t="s">
        <v>32</v>
      </c>
      <c r="C8" s="192">
        <v>2920</v>
      </c>
      <c r="D8" s="192">
        <v>3260746</v>
      </c>
      <c r="E8" s="192"/>
      <c r="F8" s="192">
        <v>-393982</v>
      </c>
      <c r="G8" s="192">
        <f t="shared" si="0"/>
        <v>2920</v>
      </c>
      <c r="H8" s="192">
        <f t="shared" si="0"/>
        <v>2866764</v>
      </c>
    </row>
    <row r="9" spans="1:12" x14ac:dyDescent="0.25">
      <c r="A9" s="91">
        <v>560067</v>
      </c>
      <c r="B9" s="193" t="s">
        <v>44</v>
      </c>
      <c r="C9" s="192">
        <v>5695</v>
      </c>
      <c r="D9" s="192">
        <v>6330501</v>
      </c>
      <c r="E9" s="192"/>
      <c r="F9" s="192">
        <v>-785027</v>
      </c>
      <c r="G9" s="192">
        <f t="shared" si="0"/>
        <v>5695</v>
      </c>
      <c r="H9" s="192">
        <f t="shared" si="0"/>
        <v>5545474</v>
      </c>
    </row>
    <row r="10" spans="1:12" x14ac:dyDescent="0.25">
      <c r="A10" s="91">
        <v>560071</v>
      </c>
      <c r="B10" s="193" t="s">
        <v>48</v>
      </c>
      <c r="C10" s="192">
        <v>4769</v>
      </c>
      <c r="D10" s="192">
        <v>5292229</v>
      </c>
      <c r="E10" s="192"/>
      <c r="F10" s="192">
        <v>-602828</v>
      </c>
      <c r="G10" s="192">
        <f t="shared" si="0"/>
        <v>4769</v>
      </c>
      <c r="H10" s="192">
        <f t="shared" si="0"/>
        <v>4689401</v>
      </c>
    </row>
    <row r="11" spans="1:12" x14ac:dyDescent="0.25">
      <c r="A11" s="91">
        <v>560074</v>
      </c>
      <c r="B11" s="193" t="s">
        <v>51</v>
      </c>
      <c r="C11" s="192">
        <v>4759</v>
      </c>
      <c r="D11" s="192">
        <v>5337314</v>
      </c>
      <c r="E11" s="192"/>
      <c r="F11" s="192">
        <v>-615926</v>
      </c>
      <c r="G11" s="192">
        <f t="shared" si="0"/>
        <v>4759</v>
      </c>
      <c r="H11" s="192">
        <f t="shared" si="0"/>
        <v>4721388</v>
      </c>
    </row>
    <row r="12" spans="1:12" x14ac:dyDescent="0.25">
      <c r="A12" s="91">
        <v>560076</v>
      </c>
      <c r="B12" s="193" t="s">
        <v>53</v>
      </c>
      <c r="C12" s="192">
        <v>2336</v>
      </c>
      <c r="D12" s="192">
        <v>2611698</v>
      </c>
      <c r="E12" s="192"/>
      <c r="F12" s="192">
        <v>-360536</v>
      </c>
      <c r="G12" s="192">
        <f t="shared" si="0"/>
        <v>2336</v>
      </c>
      <c r="H12" s="192">
        <f t="shared" si="0"/>
        <v>2251162</v>
      </c>
    </row>
    <row r="13" spans="1:12" x14ac:dyDescent="0.25">
      <c r="A13" s="91">
        <v>560077</v>
      </c>
      <c r="B13" s="193" t="s">
        <v>54</v>
      </c>
      <c r="C13" s="192">
        <v>2828</v>
      </c>
      <c r="D13" s="192">
        <v>3149872</v>
      </c>
      <c r="E13" s="192"/>
      <c r="F13" s="192">
        <v>-422142</v>
      </c>
      <c r="G13" s="192">
        <f t="shared" si="0"/>
        <v>2828</v>
      </c>
      <c r="H13" s="192">
        <f t="shared" si="0"/>
        <v>2727730</v>
      </c>
    </row>
    <row r="14" spans="1:12" x14ac:dyDescent="0.25">
      <c r="A14" s="91">
        <v>560078</v>
      </c>
      <c r="B14" s="193" t="s">
        <v>55</v>
      </c>
      <c r="C14" s="192">
        <v>9058</v>
      </c>
      <c r="D14" s="192">
        <v>10133232</v>
      </c>
      <c r="E14" s="192"/>
      <c r="F14" s="192">
        <v>-1491599</v>
      </c>
      <c r="G14" s="192">
        <f t="shared" si="0"/>
        <v>9058</v>
      </c>
      <c r="H14" s="192">
        <f t="shared" si="0"/>
        <v>8641633</v>
      </c>
      <c r="J14" s="56"/>
      <c r="K14" s="56"/>
      <c r="L14" s="56"/>
    </row>
    <row r="15" spans="1:12" x14ac:dyDescent="0.25">
      <c r="A15" s="91">
        <v>560084</v>
      </c>
      <c r="B15" s="193" t="s">
        <v>61</v>
      </c>
      <c r="C15" s="192">
        <v>5160</v>
      </c>
      <c r="D15" s="192">
        <v>5731572</v>
      </c>
      <c r="E15" s="192"/>
      <c r="F15" s="192">
        <v>-1051782</v>
      </c>
      <c r="G15" s="192">
        <f t="shared" si="0"/>
        <v>5160</v>
      </c>
      <c r="H15" s="192">
        <f t="shared" si="0"/>
        <v>4679790</v>
      </c>
    </row>
    <row r="16" spans="1:12" ht="30" x14ac:dyDescent="0.25">
      <c r="A16" s="176">
        <v>560085</v>
      </c>
      <c r="B16" s="191" t="s">
        <v>62</v>
      </c>
      <c r="C16" s="192">
        <v>1377</v>
      </c>
      <c r="D16" s="192">
        <v>760126</v>
      </c>
      <c r="E16" s="192">
        <v>6265</v>
      </c>
      <c r="F16" s="192">
        <v>2834429</v>
      </c>
      <c r="G16" s="192">
        <f t="shared" si="0"/>
        <v>7642</v>
      </c>
      <c r="H16" s="192">
        <f t="shared" si="0"/>
        <v>3594555</v>
      </c>
      <c r="K16" s="56"/>
    </row>
    <row r="17" spans="1:12" ht="15.75" x14ac:dyDescent="0.25">
      <c r="A17" s="295" t="s">
        <v>307</v>
      </c>
      <c r="B17" s="295"/>
      <c r="C17" s="194">
        <f t="shared" ref="C17:H17" si="1">SUM(C5:C16)</f>
        <v>66423</v>
      </c>
      <c r="D17" s="194">
        <f t="shared" si="1"/>
        <v>71900244</v>
      </c>
      <c r="E17" s="194">
        <f t="shared" si="1"/>
        <v>13735</v>
      </c>
      <c r="F17" s="194">
        <f t="shared" si="1"/>
        <v>0</v>
      </c>
      <c r="G17" s="194">
        <f t="shared" si="1"/>
        <v>80158</v>
      </c>
      <c r="H17" s="194">
        <f t="shared" si="1"/>
        <v>71900244</v>
      </c>
      <c r="K17" s="56"/>
      <c r="L17" s="56"/>
    </row>
    <row r="18" spans="1:12" x14ac:dyDescent="0.25">
      <c r="C18" s="56"/>
      <c r="D18" s="56"/>
      <c r="E18" s="56"/>
      <c r="F18" s="56"/>
      <c r="G18" s="56"/>
      <c r="H18" s="56"/>
    </row>
  </sheetData>
  <mergeCells count="8">
    <mergeCell ref="A17:B17"/>
    <mergeCell ref="F1:H1"/>
    <mergeCell ref="B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view="pageBreakPreview" zoomScale="91" zoomScaleNormal="100" zoomScaleSheetLayoutView="91" workbookViewId="0">
      <pane xSplit="2" ySplit="6" topLeftCell="C52" activePane="bottomRight" state="frozen"/>
      <selection pane="topRight" activeCell="C1" sqref="C1"/>
      <selection pane="bottomLeft" activeCell="A7" sqref="A7"/>
      <selection pane="bottomRight" activeCell="Q59" sqref="Q59"/>
    </sheetView>
  </sheetViews>
  <sheetFormatPr defaultRowHeight="15" x14ac:dyDescent="0.25"/>
  <cols>
    <col min="1" max="1" width="7.85546875" style="9" customWidth="1"/>
    <col min="2" max="2" width="30.28515625" style="11" customWidth="1"/>
    <col min="3" max="3" width="11.5703125" style="11" customWidth="1"/>
    <col min="4" max="4" width="11.140625" style="11" customWidth="1"/>
    <col min="5" max="5" width="10.28515625" style="11" customWidth="1"/>
    <col min="6" max="6" width="11.140625" style="33" customWidth="1"/>
    <col min="7" max="7" width="9.7109375" style="33" customWidth="1"/>
    <col min="8" max="8" width="10.5703125" style="13" customWidth="1"/>
    <col min="9" max="9" width="10.140625" style="13" customWidth="1"/>
    <col min="10" max="10" width="9.28515625" style="33" customWidth="1"/>
    <col min="11" max="11" width="9.5703125" style="14" customWidth="1"/>
    <col min="12" max="12" width="9.140625" style="14" customWidth="1"/>
    <col min="13" max="13" width="9" style="15" customWidth="1"/>
    <col min="14" max="14" width="8.28515625" style="15" customWidth="1"/>
    <col min="15" max="15" width="14.140625" customWidth="1"/>
  </cols>
  <sheetData>
    <row r="1" spans="1:15" ht="58.5" customHeight="1" x14ac:dyDescent="0.25">
      <c r="F1" s="12"/>
      <c r="G1" s="12"/>
      <c r="I1" s="378"/>
      <c r="J1" s="378"/>
      <c r="L1" s="290" t="s">
        <v>247</v>
      </c>
      <c r="M1" s="290"/>
      <c r="N1" s="290"/>
      <c r="O1" s="290"/>
    </row>
    <row r="2" spans="1:15" ht="18" x14ac:dyDescent="0.25">
      <c r="A2" s="366" t="s">
        <v>107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</row>
    <row r="3" spans="1:15" s="11" customFormat="1" ht="61.15" customHeight="1" x14ac:dyDescent="0.2">
      <c r="A3" s="375" t="s">
        <v>233</v>
      </c>
      <c r="B3" s="375"/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</row>
    <row r="4" spans="1:15" s="74" customFormat="1" ht="61.15" customHeight="1" x14ac:dyDescent="0.2">
      <c r="A4" s="376" t="s">
        <v>88</v>
      </c>
      <c r="B4" s="377" t="s">
        <v>89</v>
      </c>
      <c r="C4" s="379" t="s">
        <v>108</v>
      </c>
      <c r="D4" s="380"/>
      <c r="E4" s="381" t="s">
        <v>109</v>
      </c>
      <c r="F4" s="382"/>
      <c r="G4" s="383" t="s">
        <v>110</v>
      </c>
      <c r="H4" s="384"/>
      <c r="I4" s="385" t="s">
        <v>106</v>
      </c>
      <c r="J4" s="386"/>
      <c r="K4" s="387" t="s">
        <v>94</v>
      </c>
      <c r="L4" s="387"/>
      <c r="M4" s="402" t="s">
        <v>95</v>
      </c>
      <c r="N4" s="403"/>
      <c r="O4" s="73" t="s">
        <v>96</v>
      </c>
    </row>
    <row r="5" spans="1:15" s="74" customFormat="1" ht="22.5" x14ac:dyDescent="0.2">
      <c r="A5" s="376"/>
      <c r="B5" s="377"/>
      <c r="C5" s="130" t="s">
        <v>97</v>
      </c>
      <c r="D5" s="131" t="s">
        <v>98</v>
      </c>
      <c r="E5" s="130" t="s">
        <v>97</v>
      </c>
      <c r="F5" s="131" t="s">
        <v>98</v>
      </c>
      <c r="G5" s="132" t="s">
        <v>97</v>
      </c>
      <c r="H5" s="133" t="s">
        <v>98</v>
      </c>
      <c r="I5" s="132" t="s">
        <v>97</v>
      </c>
      <c r="J5" s="133" t="s">
        <v>98</v>
      </c>
      <c r="K5" s="132" t="s">
        <v>97</v>
      </c>
      <c r="L5" s="133" t="s">
        <v>98</v>
      </c>
      <c r="M5" s="134" t="s">
        <v>97</v>
      </c>
      <c r="N5" s="135" t="s">
        <v>98</v>
      </c>
      <c r="O5" s="130" t="s">
        <v>99</v>
      </c>
    </row>
    <row r="6" spans="1:15" s="41" customFormat="1" ht="18.600000000000001" customHeight="1" x14ac:dyDescent="0.25">
      <c r="A6" s="40"/>
      <c r="B6" s="22" t="s">
        <v>100</v>
      </c>
      <c r="C6" s="23">
        <v>219291</v>
      </c>
      <c r="D6" s="23">
        <v>357267</v>
      </c>
      <c r="E6" s="23">
        <v>344545</v>
      </c>
      <c r="F6" s="23">
        <v>597200</v>
      </c>
      <c r="G6" s="24">
        <v>0.63649999999999995</v>
      </c>
      <c r="H6" s="24">
        <v>0.59819999999999995</v>
      </c>
      <c r="I6" s="24">
        <v>3.6928000000000001</v>
      </c>
      <c r="J6" s="24">
        <v>3.3157999999999999</v>
      </c>
      <c r="K6" s="24">
        <v>3.0013000000000001</v>
      </c>
      <c r="L6" s="24">
        <v>0.87539999999999996</v>
      </c>
      <c r="M6" s="23">
        <v>1</v>
      </c>
      <c r="N6" s="25">
        <v>0</v>
      </c>
      <c r="O6" s="120">
        <v>3.8</v>
      </c>
    </row>
    <row r="7" spans="1:15" ht="26.25" x14ac:dyDescent="0.25">
      <c r="A7" s="123">
        <v>560002</v>
      </c>
      <c r="B7" s="28" t="s">
        <v>10</v>
      </c>
      <c r="C7" s="29">
        <v>2684</v>
      </c>
      <c r="D7" s="29">
        <v>0</v>
      </c>
      <c r="E7" s="29">
        <v>4012</v>
      </c>
      <c r="F7" s="29">
        <v>0</v>
      </c>
      <c r="G7" s="30">
        <v>0.66900000000000004</v>
      </c>
      <c r="H7" s="30">
        <v>0</v>
      </c>
      <c r="I7" s="30">
        <v>4.9782999999999999</v>
      </c>
      <c r="J7" s="30">
        <v>0</v>
      </c>
      <c r="K7" s="30">
        <v>4.9782999999999999</v>
      </c>
      <c r="L7" s="30">
        <v>0</v>
      </c>
      <c r="M7" s="31" t="s">
        <v>101</v>
      </c>
      <c r="N7" s="31" t="s">
        <v>101</v>
      </c>
      <c r="O7" s="32">
        <v>4.9800000000000004</v>
      </c>
    </row>
    <row r="8" spans="1:15" ht="26.25" x14ac:dyDescent="0.25">
      <c r="A8" s="123">
        <v>560014</v>
      </c>
      <c r="B8" s="28" t="s">
        <v>11</v>
      </c>
      <c r="C8" s="29">
        <v>291</v>
      </c>
      <c r="D8" s="29">
        <v>0</v>
      </c>
      <c r="E8" s="29">
        <v>541</v>
      </c>
      <c r="F8" s="29">
        <v>0</v>
      </c>
      <c r="G8" s="30">
        <v>0.53800000000000003</v>
      </c>
      <c r="H8" s="30">
        <v>0</v>
      </c>
      <c r="I8" s="30">
        <v>3.5543</v>
      </c>
      <c r="J8" s="30">
        <v>0</v>
      </c>
      <c r="K8" s="30">
        <v>3.5472000000000001</v>
      </c>
      <c r="L8" s="30">
        <v>0</v>
      </c>
      <c r="M8" s="31" t="s">
        <v>101</v>
      </c>
      <c r="N8" s="31" t="s">
        <v>101</v>
      </c>
      <c r="O8" s="32">
        <v>3.55</v>
      </c>
    </row>
    <row r="9" spans="1:15" x14ac:dyDescent="0.25">
      <c r="A9" s="123">
        <v>560017</v>
      </c>
      <c r="B9" s="28" t="s">
        <v>12</v>
      </c>
      <c r="C9" s="29">
        <v>14731</v>
      </c>
      <c r="D9" s="29">
        <v>0</v>
      </c>
      <c r="E9" s="29">
        <v>18526</v>
      </c>
      <c r="F9" s="29">
        <v>0</v>
      </c>
      <c r="G9" s="30">
        <v>0.79500000000000004</v>
      </c>
      <c r="H9" s="30">
        <v>0</v>
      </c>
      <c r="I9" s="30">
        <v>5</v>
      </c>
      <c r="J9" s="30">
        <v>0</v>
      </c>
      <c r="K9" s="30">
        <v>5</v>
      </c>
      <c r="L9" s="30">
        <v>0</v>
      </c>
      <c r="M9" s="31" t="s">
        <v>101</v>
      </c>
      <c r="N9" s="31" t="s">
        <v>101</v>
      </c>
      <c r="O9" s="32">
        <v>5</v>
      </c>
    </row>
    <row r="10" spans="1:15" x14ac:dyDescent="0.25">
      <c r="A10" s="123">
        <v>560019</v>
      </c>
      <c r="B10" s="28" t="s">
        <v>13</v>
      </c>
      <c r="C10" s="29">
        <v>15255</v>
      </c>
      <c r="D10" s="29">
        <v>1952</v>
      </c>
      <c r="E10" s="29">
        <v>19014</v>
      </c>
      <c r="F10" s="29">
        <v>3180</v>
      </c>
      <c r="G10" s="30">
        <v>0.80200000000000005</v>
      </c>
      <c r="H10" s="30">
        <v>0.61399999999999999</v>
      </c>
      <c r="I10" s="30">
        <v>5</v>
      </c>
      <c r="J10" s="30">
        <v>4.7403000000000004</v>
      </c>
      <c r="K10" s="30">
        <v>4.7949999999999999</v>
      </c>
      <c r="L10" s="30">
        <v>0.19439999999999999</v>
      </c>
      <c r="M10" s="31">
        <v>1</v>
      </c>
      <c r="N10" s="31" t="s">
        <v>101</v>
      </c>
      <c r="O10" s="32">
        <v>0.19</v>
      </c>
    </row>
    <row r="11" spans="1:15" x14ac:dyDescent="0.25">
      <c r="A11" s="123">
        <v>560021</v>
      </c>
      <c r="B11" s="28" t="s">
        <v>14</v>
      </c>
      <c r="C11" s="29">
        <v>9631</v>
      </c>
      <c r="D11" s="29">
        <v>38898</v>
      </c>
      <c r="E11" s="29">
        <v>13148</v>
      </c>
      <c r="F11" s="29">
        <v>60455</v>
      </c>
      <c r="G11" s="30">
        <v>0.73299999999999998</v>
      </c>
      <c r="H11" s="30">
        <v>0.64300000000000002</v>
      </c>
      <c r="I11" s="30">
        <v>5</v>
      </c>
      <c r="J11" s="30">
        <v>5</v>
      </c>
      <c r="K11" s="30">
        <v>2.91</v>
      </c>
      <c r="L11" s="30">
        <v>2.09</v>
      </c>
      <c r="M11" s="31" t="s">
        <v>101</v>
      </c>
      <c r="N11" s="31" t="s">
        <v>101</v>
      </c>
      <c r="O11" s="32">
        <v>5</v>
      </c>
    </row>
    <row r="12" spans="1:15" x14ac:dyDescent="0.25">
      <c r="A12" s="123">
        <v>560022</v>
      </c>
      <c r="B12" s="28" t="s">
        <v>15</v>
      </c>
      <c r="C12" s="29">
        <v>9888</v>
      </c>
      <c r="D12" s="29">
        <v>18256</v>
      </c>
      <c r="E12" s="29">
        <v>15401</v>
      </c>
      <c r="F12" s="29">
        <v>31782</v>
      </c>
      <c r="G12" s="30">
        <v>0.64200000000000002</v>
      </c>
      <c r="H12" s="30">
        <v>0.57399999999999995</v>
      </c>
      <c r="I12" s="30">
        <v>4.6848000000000001</v>
      </c>
      <c r="J12" s="30">
        <v>4.3074000000000003</v>
      </c>
      <c r="K12" s="30">
        <v>3.4761000000000002</v>
      </c>
      <c r="L12" s="30">
        <v>1.1113</v>
      </c>
      <c r="M12" s="31" t="s">
        <v>101</v>
      </c>
      <c r="N12" s="31" t="s">
        <v>101</v>
      </c>
      <c r="O12" s="32">
        <v>4.59</v>
      </c>
    </row>
    <row r="13" spans="1:15" x14ac:dyDescent="0.25">
      <c r="A13" s="123">
        <v>560024</v>
      </c>
      <c r="B13" s="28" t="s">
        <v>16</v>
      </c>
      <c r="C13" s="29">
        <v>123</v>
      </c>
      <c r="D13" s="29">
        <v>51123</v>
      </c>
      <c r="E13" s="29">
        <v>196</v>
      </c>
      <c r="F13" s="29">
        <v>78703</v>
      </c>
      <c r="G13" s="30">
        <v>0.628</v>
      </c>
      <c r="H13" s="30">
        <v>0.65</v>
      </c>
      <c r="I13" s="30">
        <v>4.5326000000000004</v>
      </c>
      <c r="J13" s="30">
        <v>5</v>
      </c>
      <c r="K13" s="30">
        <v>0.17219999999999999</v>
      </c>
      <c r="L13" s="30">
        <v>4.8099999999999996</v>
      </c>
      <c r="M13" s="31" t="s">
        <v>101</v>
      </c>
      <c r="N13" s="31" t="s">
        <v>101</v>
      </c>
      <c r="O13" s="32">
        <v>4.9800000000000004</v>
      </c>
    </row>
    <row r="14" spans="1:15" ht="26.25" x14ac:dyDescent="0.25">
      <c r="A14" s="123">
        <v>560026</v>
      </c>
      <c r="B14" s="28" t="s">
        <v>17</v>
      </c>
      <c r="C14" s="29">
        <v>16188</v>
      </c>
      <c r="D14" s="29">
        <v>21734</v>
      </c>
      <c r="E14" s="29">
        <v>22368</v>
      </c>
      <c r="F14" s="29">
        <v>34523</v>
      </c>
      <c r="G14" s="30">
        <v>0.72399999999999998</v>
      </c>
      <c r="H14" s="30">
        <v>0.63</v>
      </c>
      <c r="I14" s="30">
        <v>5</v>
      </c>
      <c r="J14" s="30">
        <v>4.9134000000000002</v>
      </c>
      <c r="K14" s="30">
        <v>4.1749999999999998</v>
      </c>
      <c r="L14" s="30">
        <v>0.81069999999999998</v>
      </c>
      <c r="M14" s="31" t="s">
        <v>101</v>
      </c>
      <c r="N14" s="31" t="s">
        <v>101</v>
      </c>
      <c r="O14" s="32">
        <v>4.99</v>
      </c>
    </row>
    <row r="15" spans="1:15" x14ac:dyDescent="0.25">
      <c r="A15" s="123">
        <v>560032</v>
      </c>
      <c r="B15" s="28" t="s">
        <v>19</v>
      </c>
      <c r="C15" s="29">
        <v>2513</v>
      </c>
      <c r="D15" s="29">
        <v>0</v>
      </c>
      <c r="E15" s="29">
        <v>4791</v>
      </c>
      <c r="F15" s="29">
        <v>0</v>
      </c>
      <c r="G15" s="30">
        <v>0.52500000000000002</v>
      </c>
      <c r="H15" s="30">
        <v>0</v>
      </c>
      <c r="I15" s="30">
        <v>3.4129999999999998</v>
      </c>
      <c r="J15" s="30">
        <v>0</v>
      </c>
      <c r="K15" s="30">
        <v>3.4129999999999998</v>
      </c>
      <c r="L15" s="30">
        <v>0</v>
      </c>
      <c r="M15" s="31" t="s">
        <v>101</v>
      </c>
      <c r="N15" s="31" t="s">
        <v>101</v>
      </c>
      <c r="O15" s="32">
        <v>3.41</v>
      </c>
    </row>
    <row r="16" spans="1:15" x14ac:dyDescent="0.25">
      <c r="A16" s="123">
        <v>560033</v>
      </c>
      <c r="B16" s="28" t="s">
        <v>20</v>
      </c>
      <c r="C16" s="29">
        <v>7507</v>
      </c>
      <c r="D16" s="29">
        <v>0</v>
      </c>
      <c r="E16" s="29">
        <v>9901</v>
      </c>
      <c r="F16" s="29">
        <v>0</v>
      </c>
      <c r="G16" s="30">
        <v>0.75800000000000001</v>
      </c>
      <c r="H16" s="30">
        <v>0</v>
      </c>
      <c r="I16" s="30">
        <v>5</v>
      </c>
      <c r="J16" s="30">
        <v>0</v>
      </c>
      <c r="K16" s="30">
        <v>5</v>
      </c>
      <c r="L16" s="30">
        <v>0</v>
      </c>
      <c r="M16" s="31" t="s">
        <v>101</v>
      </c>
      <c r="N16" s="31" t="s">
        <v>101</v>
      </c>
      <c r="O16" s="32">
        <v>5</v>
      </c>
    </row>
    <row r="17" spans="1:15" x14ac:dyDescent="0.25">
      <c r="A17" s="123">
        <v>560034</v>
      </c>
      <c r="B17" s="28" t="s">
        <v>21</v>
      </c>
      <c r="C17" s="29">
        <v>5201</v>
      </c>
      <c r="D17" s="29">
        <v>0</v>
      </c>
      <c r="E17" s="29">
        <v>8447</v>
      </c>
      <c r="F17" s="29">
        <v>0</v>
      </c>
      <c r="G17" s="30">
        <v>0.61599999999999999</v>
      </c>
      <c r="H17" s="30">
        <v>0</v>
      </c>
      <c r="I17" s="30">
        <v>4.4021999999999997</v>
      </c>
      <c r="J17" s="30">
        <v>0</v>
      </c>
      <c r="K17" s="30">
        <v>4.4021999999999997</v>
      </c>
      <c r="L17" s="30">
        <v>0</v>
      </c>
      <c r="M17" s="31" t="s">
        <v>101</v>
      </c>
      <c r="N17" s="31" t="s">
        <v>101</v>
      </c>
      <c r="O17" s="32">
        <v>4.4000000000000004</v>
      </c>
    </row>
    <row r="18" spans="1:15" x14ac:dyDescent="0.25">
      <c r="A18" s="123">
        <v>560035</v>
      </c>
      <c r="B18" s="28" t="s">
        <v>22</v>
      </c>
      <c r="C18" s="29">
        <v>0</v>
      </c>
      <c r="D18" s="29">
        <v>28955</v>
      </c>
      <c r="E18" s="29">
        <v>0</v>
      </c>
      <c r="F18" s="29">
        <v>45843</v>
      </c>
      <c r="G18" s="30">
        <v>0</v>
      </c>
      <c r="H18" s="30">
        <v>0.63200000000000001</v>
      </c>
      <c r="I18" s="30">
        <v>0</v>
      </c>
      <c r="J18" s="30">
        <v>4.9351000000000003</v>
      </c>
      <c r="K18" s="30">
        <v>0</v>
      </c>
      <c r="L18" s="30">
        <v>4.7031000000000001</v>
      </c>
      <c r="M18" s="31" t="s">
        <v>101</v>
      </c>
      <c r="N18" s="31" t="s">
        <v>101</v>
      </c>
      <c r="O18" s="32">
        <v>4.7</v>
      </c>
    </row>
    <row r="19" spans="1:15" x14ac:dyDescent="0.25">
      <c r="A19" s="123">
        <v>560036</v>
      </c>
      <c r="B19" s="28" t="s">
        <v>18</v>
      </c>
      <c r="C19" s="29">
        <v>7192</v>
      </c>
      <c r="D19" s="29">
        <v>8878</v>
      </c>
      <c r="E19" s="29">
        <v>10656</v>
      </c>
      <c r="F19" s="29">
        <v>13558</v>
      </c>
      <c r="G19" s="30">
        <v>0.67500000000000004</v>
      </c>
      <c r="H19" s="30">
        <v>0.65500000000000003</v>
      </c>
      <c r="I19" s="30">
        <v>5</v>
      </c>
      <c r="J19" s="30">
        <v>5</v>
      </c>
      <c r="K19" s="30">
        <v>4.0650000000000004</v>
      </c>
      <c r="L19" s="30">
        <v>0.93500000000000005</v>
      </c>
      <c r="M19" s="31" t="s">
        <v>101</v>
      </c>
      <c r="N19" s="31" t="s">
        <v>101</v>
      </c>
      <c r="O19" s="32">
        <v>5</v>
      </c>
    </row>
    <row r="20" spans="1:15" x14ac:dyDescent="0.25">
      <c r="A20" s="123">
        <v>560041</v>
      </c>
      <c r="B20" s="28" t="s">
        <v>24</v>
      </c>
      <c r="C20" s="29">
        <v>0</v>
      </c>
      <c r="D20" s="29">
        <v>17346</v>
      </c>
      <c r="E20" s="29">
        <v>0</v>
      </c>
      <c r="F20" s="29">
        <v>26701</v>
      </c>
      <c r="G20" s="30">
        <v>0</v>
      </c>
      <c r="H20" s="30">
        <v>0.65</v>
      </c>
      <c r="I20" s="30">
        <v>0</v>
      </c>
      <c r="J20" s="30">
        <v>5</v>
      </c>
      <c r="K20" s="30">
        <v>0</v>
      </c>
      <c r="L20" s="30">
        <v>4.99</v>
      </c>
      <c r="M20" s="31" t="s">
        <v>101</v>
      </c>
      <c r="N20" s="31" t="s">
        <v>101</v>
      </c>
      <c r="O20" s="32">
        <v>4.99</v>
      </c>
    </row>
    <row r="21" spans="1:15" x14ac:dyDescent="0.25">
      <c r="A21" s="123">
        <v>560043</v>
      </c>
      <c r="B21" s="28" t="s">
        <v>25</v>
      </c>
      <c r="C21" s="29">
        <v>4150</v>
      </c>
      <c r="D21" s="29">
        <v>3751</v>
      </c>
      <c r="E21" s="29">
        <v>4995</v>
      </c>
      <c r="F21" s="29">
        <v>6744</v>
      </c>
      <c r="G21" s="30">
        <v>0.83099999999999996</v>
      </c>
      <c r="H21" s="30">
        <v>0.55600000000000005</v>
      </c>
      <c r="I21" s="30">
        <v>5</v>
      </c>
      <c r="J21" s="30">
        <v>4.1125999999999996</v>
      </c>
      <c r="K21" s="30">
        <v>4.0049999999999999</v>
      </c>
      <c r="L21" s="30">
        <v>0.81840000000000002</v>
      </c>
      <c r="M21" s="31" t="s">
        <v>101</v>
      </c>
      <c r="N21" s="31" t="s">
        <v>101</v>
      </c>
      <c r="O21" s="32">
        <v>4.82</v>
      </c>
    </row>
    <row r="22" spans="1:15" x14ac:dyDescent="0.25">
      <c r="A22" s="123">
        <v>560045</v>
      </c>
      <c r="B22" s="28" t="s">
        <v>26</v>
      </c>
      <c r="C22" s="29">
        <v>3614</v>
      </c>
      <c r="D22" s="29">
        <v>5306</v>
      </c>
      <c r="E22" s="29">
        <v>4742</v>
      </c>
      <c r="F22" s="29">
        <v>8441</v>
      </c>
      <c r="G22" s="30">
        <v>0.76200000000000001</v>
      </c>
      <c r="H22" s="30">
        <v>0.629</v>
      </c>
      <c r="I22" s="30">
        <v>5</v>
      </c>
      <c r="J22" s="30">
        <v>4.9025999999999996</v>
      </c>
      <c r="K22" s="30">
        <v>3.8650000000000002</v>
      </c>
      <c r="L22" s="30">
        <v>1.1129</v>
      </c>
      <c r="M22" s="31" t="s">
        <v>101</v>
      </c>
      <c r="N22" s="31" t="s">
        <v>101</v>
      </c>
      <c r="O22" s="32">
        <v>4.9800000000000004</v>
      </c>
    </row>
    <row r="23" spans="1:15" x14ac:dyDescent="0.25">
      <c r="A23" s="123">
        <v>560047</v>
      </c>
      <c r="B23" s="28" t="s">
        <v>27</v>
      </c>
      <c r="C23" s="29">
        <v>3325</v>
      </c>
      <c r="D23" s="29">
        <v>6288</v>
      </c>
      <c r="E23" s="29">
        <v>6872</v>
      </c>
      <c r="F23" s="29">
        <v>11252</v>
      </c>
      <c r="G23" s="30">
        <v>0.48399999999999999</v>
      </c>
      <c r="H23" s="30">
        <v>0.55900000000000005</v>
      </c>
      <c r="I23" s="30">
        <v>2.9674</v>
      </c>
      <c r="J23" s="30">
        <v>4.1449999999999996</v>
      </c>
      <c r="K23" s="30">
        <v>2.3146</v>
      </c>
      <c r="L23" s="30">
        <v>0.91190000000000004</v>
      </c>
      <c r="M23" s="31" t="s">
        <v>101</v>
      </c>
      <c r="N23" s="31" t="s">
        <v>101</v>
      </c>
      <c r="O23" s="32">
        <v>3.23</v>
      </c>
    </row>
    <row r="24" spans="1:15" x14ac:dyDescent="0.25">
      <c r="A24" s="123">
        <v>560052</v>
      </c>
      <c r="B24" s="28" t="s">
        <v>29</v>
      </c>
      <c r="C24" s="29">
        <v>2674</v>
      </c>
      <c r="D24" s="29">
        <v>3608</v>
      </c>
      <c r="E24" s="29">
        <v>4256</v>
      </c>
      <c r="F24" s="29">
        <v>6042</v>
      </c>
      <c r="G24" s="30">
        <v>0.628</v>
      </c>
      <c r="H24" s="30">
        <v>0.59699999999999998</v>
      </c>
      <c r="I24" s="30">
        <v>4.5326000000000004</v>
      </c>
      <c r="J24" s="30">
        <v>4.5563000000000002</v>
      </c>
      <c r="K24" s="30">
        <v>3.4538000000000002</v>
      </c>
      <c r="L24" s="30">
        <v>1.0844</v>
      </c>
      <c r="M24" s="31" t="s">
        <v>101</v>
      </c>
      <c r="N24" s="31" t="s">
        <v>101</v>
      </c>
      <c r="O24" s="32">
        <v>4.54</v>
      </c>
    </row>
    <row r="25" spans="1:15" x14ac:dyDescent="0.25">
      <c r="A25" s="123">
        <v>560053</v>
      </c>
      <c r="B25" s="28" t="s">
        <v>30</v>
      </c>
      <c r="C25" s="29">
        <v>2387</v>
      </c>
      <c r="D25" s="29">
        <v>2333</v>
      </c>
      <c r="E25" s="29">
        <v>3697</v>
      </c>
      <c r="F25" s="29">
        <v>4759</v>
      </c>
      <c r="G25" s="30">
        <v>0.64600000000000002</v>
      </c>
      <c r="H25" s="30">
        <v>0.49</v>
      </c>
      <c r="I25" s="30">
        <v>4.7282999999999999</v>
      </c>
      <c r="J25" s="30">
        <v>3.3982999999999999</v>
      </c>
      <c r="K25" s="30">
        <v>3.7353000000000001</v>
      </c>
      <c r="L25" s="30">
        <v>0.71360000000000001</v>
      </c>
      <c r="M25" s="31" t="s">
        <v>101</v>
      </c>
      <c r="N25" s="31" t="s">
        <v>101</v>
      </c>
      <c r="O25" s="32">
        <v>4.45</v>
      </c>
    </row>
    <row r="26" spans="1:15" x14ac:dyDescent="0.25">
      <c r="A26" s="123">
        <v>560054</v>
      </c>
      <c r="B26" s="28" t="s">
        <v>31</v>
      </c>
      <c r="C26" s="29">
        <v>1862</v>
      </c>
      <c r="D26" s="29">
        <v>3671</v>
      </c>
      <c r="E26" s="29">
        <v>3775</v>
      </c>
      <c r="F26" s="29">
        <v>5979</v>
      </c>
      <c r="G26" s="30">
        <v>0.49299999999999999</v>
      </c>
      <c r="H26" s="30">
        <v>0.61399999999999999</v>
      </c>
      <c r="I26" s="30">
        <v>3.0651999999999999</v>
      </c>
      <c r="J26" s="30">
        <v>4.7403000000000004</v>
      </c>
      <c r="K26" s="30">
        <v>2.2498999999999998</v>
      </c>
      <c r="L26" s="30">
        <v>1.2608999999999999</v>
      </c>
      <c r="M26" s="31" t="s">
        <v>101</v>
      </c>
      <c r="N26" s="31" t="s">
        <v>101</v>
      </c>
      <c r="O26" s="32">
        <v>3.51</v>
      </c>
    </row>
    <row r="27" spans="1:15" x14ac:dyDescent="0.25">
      <c r="A27" s="123">
        <v>560055</v>
      </c>
      <c r="B27" s="28" t="s">
        <v>32</v>
      </c>
      <c r="C27" s="29">
        <v>1166</v>
      </c>
      <c r="D27" s="29">
        <v>2025</v>
      </c>
      <c r="E27" s="29">
        <v>2630</v>
      </c>
      <c r="F27" s="29">
        <v>3533</v>
      </c>
      <c r="G27" s="30">
        <v>0.443</v>
      </c>
      <c r="H27" s="30">
        <v>0.57299999999999995</v>
      </c>
      <c r="I27" s="30">
        <v>2.5217000000000001</v>
      </c>
      <c r="J27" s="30">
        <v>4.2965</v>
      </c>
      <c r="K27" s="30">
        <v>2.0224000000000002</v>
      </c>
      <c r="L27" s="30">
        <v>0.85070000000000001</v>
      </c>
      <c r="M27" s="31" t="s">
        <v>101</v>
      </c>
      <c r="N27" s="31" t="s">
        <v>101</v>
      </c>
      <c r="O27" s="32">
        <v>2.87</v>
      </c>
    </row>
    <row r="28" spans="1:15" x14ac:dyDescent="0.25">
      <c r="A28" s="123">
        <v>560056</v>
      </c>
      <c r="B28" s="28" t="s">
        <v>33</v>
      </c>
      <c r="C28" s="29">
        <v>2147</v>
      </c>
      <c r="D28" s="29">
        <v>2459</v>
      </c>
      <c r="E28" s="29">
        <v>3694</v>
      </c>
      <c r="F28" s="29">
        <v>4178</v>
      </c>
      <c r="G28" s="30">
        <v>0.58099999999999996</v>
      </c>
      <c r="H28" s="30">
        <v>0.58899999999999997</v>
      </c>
      <c r="I28" s="30">
        <v>4.0217000000000001</v>
      </c>
      <c r="J28" s="30">
        <v>4.4696999999999996</v>
      </c>
      <c r="K28" s="30">
        <v>3.2776999999999998</v>
      </c>
      <c r="L28" s="30">
        <v>0.82689999999999997</v>
      </c>
      <c r="M28" s="31" t="s">
        <v>101</v>
      </c>
      <c r="N28" s="31" t="s">
        <v>101</v>
      </c>
      <c r="O28" s="32">
        <v>4.0999999999999996</v>
      </c>
    </row>
    <row r="29" spans="1:15" x14ac:dyDescent="0.25">
      <c r="A29" s="123">
        <v>560057</v>
      </c>
      <c r="B29" s="28" t="s">
        <v>34</v>
      </c>
      <c r="C29" s="29">
        <v>1711</v>
      </c>
      <c r="D29" s="29">
        <v>2452</v>
      </c>
      <c r="E29" s="29">
        <v>2942</v>
      </c>
      <c r="F29" s="29">
        <v>4339</v>
      </c>
      <c r="G29" s="30">
        <v>0.58199999999999996</v>
      </c>
      <c r="H29" s="30">
        <v>0.56499999999999995</v>
      </c>
      <c r="I29" s="30">
        <v>4.0326000000000004</v>
      </c>
      <c r="J29" s="30">
        <v>4.21</v>
      </c>
      <c r="K29" s="30">
        <v>3.2059000000000002</v>
      </c>
      <c r="L29" s="30">
        <v>0.86299999999999999</v>
      </c>
      <c r="M29" s="31" t="s">
        <v>101</v>
      </c>
      <c r="N29" s="31" t="s">
        <v>101</v>
      </c>
      <c r="O29" s="32">
        <v>4.07</v>
      </c>
    </row>
    <row r="30" spans="1:15" x14ac:dyDescent="0.25">
      <c r="A30" s="123">
        <v>560058</v>
      </c>
      <c r="B30" s="28" t="s">
        <v>35</v>
      </c>
      <c r="C30" s="29">
        <v>4665</v>
      </c>
      <c r="D30" s="29">
        <v>7633</v>
      </c>
      <c r="E30" s="29">
        <v>8200</v>
      </c>
      <c r="F30" s="29">
        <v>13154</v>
      </c>
      <c r="G30" s="30">
        <v>0.56899999999999995</v>
      </c>
      <c r="H30" s="30">
        <v>0.57999999999999996</v>
      </c>
      <c r="I30" s="30">
        <v>3.8913000000000002</v>
      </c>
      <c r="J30" s="30">
        <v>4.3723000000000001</v>
      </c>
      <c r="K30" s="30">
        <v>3.0196999999999998</v>
      </c>
      <c r="L30" s="30">
        <v>0.97940000000000005</v>
      </c>
      <c r="M30" s="31" t="s">
        <v>101</v>
      </c>
      <c r="N30" s="31" t="s">
        <v>101</v>
      </c>
      <c r="O30" s="32">
        <v>4</v>
      </c>
    </row>
    <row r="31" spans="1:15" x14ac:dyDescent="0.25">
      <c r="A31" s="123">
        <v>560059</v>
      </c>
      <c r="B31" s="28" t="s">
        <v>36</v>
      </c>
      <c r="C31" s="29">
        <v>1854</v>
      </c>
      <c r="D31" s="29">
        <v>2043</v>
      </c>
      <c r="E31" s="29">
        <v>2605</v>
      </c>
      <c r="F31" s="29">
        <v>3339</v>
      </c>
      <c r="G31" s="30">
        <v>0.71199999999999997</v>
      </c>
      <c r="H31" s="30">
        <v>0.61199999999999999</v>
      </c>
      <c r="I31" s="30">
        <v>5</v>
      </c>
      <c r="J31" s="30">
        <v>4.7186000000000003</v>
      </c>
      <c r="K31" s="30">
        <v>4.0199999999999996</v>
      </c>
      <c r="L31" s="30">
        <v>0.92479999999999996</v>
      </c>
      <c r="M31" s="31" t="s">
        <v>101</v>
      </c>
      <c r="N31" s="31" t="s">
        <v>101</v>
      </c>
      <c r="O31" s="32">
        <v>4.9400000000000004</v>
      </c>
    </row>
    <row r="32" spans="1:15" x14ac:dyDescent="0.25">
      <c r="A32" s="123">
        <v>560060</v>
      </c>
      <c r="B32" s="28" t="s">
        <v>37</v>
      </c>
      <c r="C32" s="29">
        <v>1794</v>
      </c>
      <c r="D32" s="29">
        <v>1857</v>
      </c>
      <c r="E32" s="29">
        <v>2704</v>
      </c>
      <c r="F32" s="29">
        <v>3434</v>
      </c>
      <c r="G32" s="30">
        <v>0.66300000000000003</v>
      </c>
      <c r="H32" s="30">
        <v>0.54100000000000004</v>
      </c>
      <c r="I32" s="30">
        <v>4.9130000000000003</v>
      </c>
      <c r="J32" s="30">
        <v>3.9502000000000002</v>
      </c>
      <c r="K32" s="30">
        <v>3.8715000000000002</v>
      </c>
      <c r="L32" s="30">
        <v>0.83740000000000003</v>
      </c>
      <c r="M32" s="31" t="s">
        <v>101</v>
      </c>
      <c r="N32" s="31" t="s">
        <v>101</v>
      </c>
      <c r="O32" s="32">
        <v>4.71</v>
      </c>
    </row>
    <row r="33" spans="1:15" x14ac:dyDescent="0.25">
      <c r="A33" s="123">
        <v>560061</v>
      </c>
      <c r="B33" s="28" t="s">
        <v>38</v>
      </c>
      <c r="C33" s="29">
        <v>2350</v>
      </c>
      <c r="D33" s="29">
        <v>4044</v>
      </c>
      <c r="E33" s="29">
        <v>4348</v>
      </c>
      <c r="F33" s="29">
        <v>6915</v>
      </c>
      <c r="G33" s="30">
        <v>0.54</v>
      </c>
      <c r="H33" s="30">
        <v>0.58499999999999996</v>
      </c>
      <c r="I33" s="30">
        <v>3.5760999999999998</v>
      </c>
      <c r="J33" s="30">
        <v>4.4264000000000001</v>
      </c>
      <c r="K33" s="30">
        <v>2.7643</v>
      </c>
      <c r="L33" s="30">
        <v>1.0047999999999999</v>
      </c>
      <c r="M33" s="31" t="s">
        <v>101</v>
      </c>
      <c r="N33" s="31" t="s">
        <v>101</v>
      </c>
      <c r="O33" s="32">
        <v>3.77</v>
      </c>
    </row>
    <row r="34" spans="1:15" x14ac:dyDescent="0.25">
      <c r="A34" s="123">
        <v>560062</v>
      </c>
      <c r="B34" s="28" t="s">
        <v>39</v>
      </c>
      <c r="C34" s="29">
        <v>2162</v>
      </c>
      <c r="D34" s="29">
        <v>1847</v>
      </c>
      <c r="E34" s="29">
        <v>3062</v>
      </c>
      <c r="F34" s="29">
        <v>4006</v>
      </c>
      <c r="G34" s="30">
        <v>0.70599999999999996</v>
      </c>
      <c r="H34" s="30">
        <v>0.46100000000000002</v>
      </c>
      <c r="I34" s="30">
        <v>5</v>
      </c>
      <c r="J34" s="30">
        <v>3.0844</v>
      </c>
      <c r="K34" s="30">
        <v>3.95</v>
      </c>
      <c r="L34" s="30">
        <v>0.64770000000000005</v>
      </c>
      <c r="M34" s="31" t="s">
        <v>101</v>
      </c>
      <c r="N34" s="31" t="s">
        <v>101</v>
      </c>
      <c r="O34" s="32">
        <v>4.5999999999999996</v>
      </c>
    </row>
    <row r="35" spans="1:15" x14ac:dyDescent="0.25">
      <c r="A35" s="123">
        <v>560063</v>
      </c>
      <c r="B35" s="28" t="s">
        <v>40</v>
      </c>
      <c r="C35" s="29">
        <v>1736</v>
      </c>
      <c r="D35" s="29">
        <v>2446</v>
      </c>
      <c r="E35" s="29">
        <v>3370</v>
      </c>
      <c r="F35" s="29">
        <v>4567</v>
      </c>
      <c r="G35" s="30">
        <v>0.51500000000000001</v>
      </c>
      <c r="H35" s="30">
        <v>0.53600000000000003</v>
      </c>
      <c r="I35" s="30">
        <v>3.3043</v>
      </c>
      <c r="J35" s="30">
        <v>3.8961000000000001</v>
      </c>
      <c r="K35" s="30">
        <v>2.5741000000000001</v>
      </c>
      <c r="L35" s="30">
        <v>0.86099999999999999</v>
      </c>
      <c r="M35" s="31" t="s">
        <v>101</v>
      </c>
      <c r="N35" s="31" t="s">
        <v>101</v>
      </c>
      <c r="O35" s="32">
        <v>3.44</v>
      </c>
    </row>
    <row r="36" spans="1:15" x14ac:dyDescent="0.25">
      <c r="A36" s="123">
        <v>560064</v>
      </c>
      <c r="B36" s="28" t="s">
        <v>41</v>
      </c>
      <c r="C36" s="29">
        <v>4875</v>
      </c>
      <c r="D36" s="29">
        <v>7312</v>
      </c>
      <c r="E36" s="29">
        <v>7352</v>
      </c>
      <c r="F36" s="29">
        <v>11232</v>
      </c>
      <c r="G36" s="30">
        <v>0.66300000000000003</v>
      </c>
      <c r="H36" s="30">
        <v>0.65100000000000002</v>
      </c>
      <c r="I36" s="30">
        <v>4.9130000000000003</v>
      </c>
      <c r="J36" s="30">
        <v>5</v>
      </c>
      <c r="K36" s="30">
        <v>3.8371</v>
      </c>
      <c r="L36" s="30">
        <v>1.095</v>
      </c>
      <c r="M36" s="31" t="s">
        <v>101</v>
      </c>
      <c r="N36" s="31" t="s">
        <v>101</v>
      </c>
      <c r="O36" s="32">
        <v>4.93</v>
      </c>
    </row>
    <row r="37" spans="1:15" x14ac:dyDescent="0.25">
      <c r="A37" s="123">
        <v>560065</v>
      </c>
      <c r="B37" s="28" t="s">
        <v>42</v>
      </c>
      <c r="C37" s="29">
        <v>2151</v>
      </c>
      <c r="D37" s="29">
        <v>1965</v>
      </c>
      <c r="E37" s="29">
        <v>3125</v>
      </c>
      <c r="F37" s="29">
        <v>4132</v>
      </c>
      <c r="G37" s="30">
        <v>0.68799999999999994</v>
      </c>
      <c r="H37" s="30">
        <v>0.47599999999999998</v>
      </c>
      <c r="I37" s="30">
        <v>5</v>
      </c>
      <c r="J37" s="30">
        <v>3.2467999999999999</v>
      </c>
      <c r="K37" s="30">
        <v>4.05</v>
      </c>
      <c r="L37" s="30">
        <v>0.6169</v>
      </c>
      <c r="M37" s="31" t="s">
        <v>101</v>
      </c>
      <c r="N37" s="31" t="s">
        <v>101</v>
      </c>
      <c r="O37" s="32">
        <v>4.67</v>
      </c>
    </row>
    <row r="38" spans="1:15" x14ac:dyDescent="0.25">
      <c r="A38" s="123">
        <v>560066</v>
      </c>
      <c r="B38" s="28" t="s">
        <v>43</v>
      </c>
      <c r="C38" s="29">
        <v>1135</v>
      </c>
      <c r="D38" s="29">
        <v>1504</v>
      </c>
      <c r="E38" s="29">
        <v>2180</v>
      </c>
      <c r="F38" s="29">
        <v>2634</v>
      </c>
      <c r="G38" s="30">
        <v>0.52100000000000002</v>
      </c>
      <c r="H38" s="30">
        <v>0.57099999999999995</v>
      </c>
      <c r="I38" s="30">
        <v>3.3696000000000002</v>
      </c>
      <c r="J38" s="30">
        <v>4.2748999999999997</v>
      </c>
      <c r="K38" s="30">
        <v>2.7023999999999999</v>
      </c>
      <c r="L38" s="30">
        <v>0.84640000000000004</v>
      </c>
      <c r="M38" s="31" t="s">
        <v>101</v>
      </c>
      <c r="N38" s="31" t="s">
        <v>101</v>
      </c>
      <c r="O38" s="32">
        <v>3.55</v>
      </c>
    </row>
    <row r="39" spans="1:15" x14ac:dyDescent="0.25">
      <c r="A39" s="123">
        <v>560067</v>
      </c>
      <c r="B39" s="28" t="s">
        <v>44</v>
      </c>
      <c r="C39" s="29">
        <v>2262</v>
      </c>
      <c r="D39" s="29">
        <v>5427</v>
      </c>
      <c r="E39" s="29">
        <v>5103</v>
      </c>
      <c r="F39" s="29">
        <v>8630</v>
      </c>
      <c r="G39" s="30">
        <v>0.443</v>
      </c>
      <c r="H39" s="30">
        <v>0.629</v>
      </c>
      <c r="I39" s="30">
        <v>2.5217000000000001</v>
      </c>
      <c r="J39" s="30">
        <v>4.9025999999999996</v>
      </c>
      <c r="K39" s="30">
        <v>1.9317</v>
      </c>
      <c r="L39" s="30">
        <v>1.1472</v>
      </c>
      <c r="M39" s="31" t="s">
        <v>101</v>
      </c>
      <c r="N39" s="31" t="s">
        <v>101</v>
      </c>
      <c r="O39" s="32">
        <v>3.08</v>
      </c>
    </row>
    <row r="40" spans="1:15" x14ac:dyDescent="0.25">
      <c r="A40" s="123">
        <v>560068</v>
      </c>
      <c r="B40" s="28" t="s">
        <v>45</v>
      </c>
      <c r="C40" s="29">
        <v>2535</v>
      </c>
      <c r="D40" s="29">
        <v>4925</v>
      </c>
      <c r="E40" s="29">
        <v>6079</v>
      </c>
      <c r="F40" s="29">
        <v>9873</v>
      </c>
      <c r="G40" s="30">
        <v>0.41699999999999998</v>
      </c>
      <c r="H40" s="30">
        <v>0.499</v>
      </c>
      <c r="I40" s="30">
        <v>2.2391000000000001</v>
      </c>
      <c r="J40" s="30">
        <v>3.4956999999999998</v>
      </c>
      <c r="K40" s="30">
        <v>1.7331000000000001</v>
      </c>
      <c r="L40" s="30">
        <v>0.79</v>
      </c>
      <c r="M40" s="31" t="s">
        <v>101</v>
      </c>
      <c r="N40" s="31" t="s">
        <v>101</v>
      </c>
      <c r="O40" s="32">
        <v>2.52</v>
      </c>
    </row>
    <row r="41" spans="1:15" x14ac:dyDescent="0.25">
      <c r="A41" s="123">
        <v>560069</v>
      </c>
      <c r="B41" s="28" t="s">
        <v>46</v>
      </c>
      <c r="C41" s="29">
        <v>3197</v>
      </c>
      <c r="D41" s="29">
        <v>3590</v>
      </c>
      <c r="E41" s="29">
        <v>3687</v>
      </c>
      <c r="F41" s="29">
        <v>5467</v>
      </c>
      <c r="G41" s="30">
        <v>0.86699999999999999</v>
      </c>
      <c r="H41" s="30">
        <v>0.65700000000000003</v>
      </c>
      <c r="I41" s="30">
        <v>5</v>
      </c>
      <c r="J41" s="30">
        <v>5</v>
      </c>
      <c r="K41" s="30">
        <v>3.91</v>
      </c>
      <c r="L41" s="30">
        <v>1.0900000000000001</v>
      </c>
      <c r="M41" s="31" t="s">
        <v>101</v>
      </c>
      <c r="N41" s="31" t="s">
        <v>101</v>
      </c>
      <c r="O41" s="32">
        <v>5</v>
      </c>
    </row>
    <row r="42" spans="1:15" x14ac:dyDescent="0.25">
      <c r="A42" s="123">
        <v>560070</v>
      </c>
      <c r="B42" s="28" t="s">
        <v>47</v>
      </c>
      <c r="C42" s="29">
        <v>10074</v>
      </c>
      <c r="D42" s="29">
        <v>18036</v>
      </c>
      <c r="E42" s="29">
        <v>13674</v>
      </c>
      <c r="F42" s="29">
        <v>30083</v>
      </c>
      <c r="G42" s="30">
        <v>0.73699999999999999</v>
      </c>
      <c r="H42" s="30">
        <v>0.6</v>
      </c>
      <c r="I42" s="30">
        <v>5</v>
      </c>
      <c r="J42" s="30">
        <v>4.5887000000000002</v>
      </c>
      <c r="K42" s="30">
        <v>3.7650000000000001</v>
      </c>
      <c r="L42" s="30">
        <v>1.1334</v>
      </c>
      <c r="M42" s="31" t="s">
        <v>101</v>
      </c>
      <c r="N42" s="31" t="s">
        <v>101</v>
      </c>
      <c r="O42" s="32">
        <v>4.9000000000000004</v>
      </c>
    </row>
    <row r="43" spans="1:15" x14ac:dyDescent="0.25">
      <c r="A43" s="123">
        <v>560071</v>
      </c>
      <c r="B43" s="28" t="s">
        <v>48</v>
      </c>
      <c r="C43" s="29">
        <v>2082</v>
      </c>
      <c r="D43" s="29">
        <v>4500</v>
      </c>
      <c r="E43" s="29">
        <v>4230</v>
      </c>
      <c r="F43" s="29">
        <v>8266</v>
      </c>
      <c r="G43" s="30">
        <v>0.49199999999999999</v>
      </c>
      <c r="H43" s="30">
        <v>0.54400000000000004</v>
      </c>
      <c r="I43" s="30">
        <v>3.0543</v>
      </c>
      <c r="J43" s="30">
        <v>3.9826999999999999</v>
      </c>
      <c r="K43" s="30">
        <v>2.2968999999999999</v>
      </c>
      <c r="L43" s="30">
        <v>0.98770000000000002</v>
      </c>
      <c r="M43" s="31" t="s">
        <v>101</v>
      </c>
      <c r="N43" s="31" t="s">
        <v>101</v>
      </c>
      <c r="O43" s="32">
        <v>3.28</v>
      </c>
    </row>
    <row r="44" spans="1:15" x14ac:dyDescent="0.25">
      <c r="A44" s="123">
        <v>560072</v>
      </c>
      <c r="B44" s="28" t="s">
        <v>49</v>
      </c>
      <c r="C44" s="29">
        <v>3603</v>
      </c>
      <c r="D44" s="29">
        <v>4047</v>
      </c>
      <c r="E44" s="29">
        <v>4611</v>
      </c>
      <c r="F44" s="29">
        <v>6523</v>
      </c>
      <c r="G44" s="30">
        <v>0.78100000000000003</v>
      </c>
      <c r="H44" s="30">
        <v>0.62</v>
      </c>
      <c r="I44" s="30">
        <v>5</v>
      </c>
      <c r="J44" s="30">
        <v>4.8052000000000001</v>
      </c>
      <c r="K44" s="30">
        <v>3.9550000000000001</v>
      </c>
      <c r="L44" s="30">
        <v>1.0043</v>
      </c>
      <c r="M44" s="31" t="s">
        <v>101</v>
      </c>
      <c r="N44" s="31" t="s">
        <v>101</v>
      </c>
      <c r="O44" s="32">
        <v>4.96</v>
      </c>
    </row>
    <row r="45" spans="1:15" x14ac:dyDescent="0.25">
      <c r="A45" s="123">
        <v>560073</v>
      </c>
      <c r="B45" s="28" t="s">
        <v>50</v>
      </c>
      <c r="C45" s="29">
        <v>2329</v>
      </c>
      <c r="D45" s="29">
        <v>1725</v>
      </c>
      <c r="E45" s="29">
        <v>2711</v>
      </c>
      <c r="F45" s="29">
        <v>2842</v>
      </c>
      <c r="G45" s="30">
        <v>0.85899999999999999</v>
      </c>
      <c r="H45" s="30">
        <v>0.60699999999999998</v>
      </c>
      <c r="I45" s="30">
        <v>5</v>
      </c>
      <c r="J45" s="30">
        <v>4.6645000000000003</v>
      </c>
      <c r="K45" s="30">
        <v>4.1749999999999998</v>
      </c>
      <c r="L45" s="30">
        <v>0.76959999999999995</v>
      </c>
      <c r="M45" s="31" t="s">
        <v>101</v>
      </c>
      <c r="N45" s="31" t="s">
        <v>101</v>
      </c>
      <c r="O45" s="32">
        <v>4.9400000000000004</v>
      </c>
    </row>
    <row r="46" spans="1:15" x14ac:dyDescent="0.25">
      <c r="A46" s="123">
        <v>560074</v>
      </c>
      <c r="B46" s="28" t="s">
        <v>51</v>
      </c>
      <c r="C46" s="29">
        <v>1989</v>
      </c>
      <c r="D46" s="29">
        <v>3974</v>
      </c>
      <c r="E46" s="29">
        <v>4281</v>
      </c>
      <c r="F46" s="29">
        <v>7079</v>
      </c>
      <c r="G46" s="30">
        <v>0.46500000000000002</v>
      </c>
      <c r="H46" s="30">
        <v>0.56100000000000005</v>
      </c>
      <c r="I46" s="30">
        <v>2.7608999999999999</v>
      </c>
      <c r="J46" s="30">
        <v>4.1666999999999996</v>
      </c>
      <c r="K46" s="30">
        <v>2.0983000000000001</v>
      </c>
      <c r="L46" s="30">
        <v>1</v>
      </c>
      <c r="M46" s="31" t="s">
        <v>101</v>
      </c>
      <c r="N46" s="31" t="s">
        <v>101</v>
      </c>
      <c r="O46" s="32">
        <v>3.1</v>
      </c>
    </row>
    <row r="47" spans="1:15" x14ac:dyDescent="0.25">
      <c r="A47" s="123">
        <v>560075</v>
      </c>
      <c r="B47" s="28" t="s">
        <v>52</v>
      </c>
      <c r="C47" s="29">
        <v>4929</v>
      </c>
      <c r="D47" s="29">
        <v>7289</v>
      </c>
      <c r="E47" s="29">
        <v>6956</v>
      </c>
      <c r="F47" s="29">
        <v>11408</v>
      </c>
      <c r="G47" s="30">
        <v>0.70899999999999996</v>
      </c>
      <c r="H47" s="30">
        <v>0.63900000000000001</v>
      </c>
      <c r="I47" s="30">
        <v>5</v>
      </c>
      <c r="J47" s="30">
        <v>5</v>
      </c>
      <c r="K47" s="30">
        <v>3.8450000000000002</v>
      </c>
      <c r="L47" s="30">
        <v>1.155</v>
      </c>
      <c r="M47" s="31" t="s">
        <v>101</v>
      </c>
      <c r="N47" s="31" t="s">
        <v>101</v>
      </c>
      <c r="O47" s="32">
        <v>5</v>
      </c>
    </row>
    <row r="48" spans="1:15" x14ac:dyDescent="0.25">
      <c r="A48" s="123">
        <v>560076</v>
      </c>
      <c r="B48" s="28" t="s">
        <v>53</v>
      </c>
      <c r="C48" s="29">
        <v>1007</v>
      </c>
      <c r="D48" s="29">
        <v>1310</v>
      </c>
      <c r="E48" s="29">
        <v>2115</v>
      </c>
      <c r="F48" s="29">
        <v>2936</v>
      </c>
      <c r="G48" s="30">
        <v>0.47599999999999998</v>
      </c>
      <c r="H48" s="30">
        <v>0.44600000000000001</v>
      </c>
      <c r="I48" s="30">
        <v>2.8803999999999998</v>
      </c>
      <c r="J48" s="30">
        <v>2.9220999999999999</v>
      </c>
      <c r="K48" s="30">
        <v>2.2669000000000001</v>
      </c>
      <c r="L48" s="30">
        <v>0.62239999999999995</v>
      </c>
      <c r="M48" s="31" t="s">
        <v>101</v>
      </c>
      <c r="N48" s="31" t="s">
        <v>101</v>
      </c>
      <c r="O48" s="32">
        <v>2.89</v>
      </c>
    </row>
    <row r="49" spans="1:15" x14ac:dyDescent="0.25">
      <c r="A49" s="123">
        <v>560077</v>
      </c>
      <c r="B49" s="28" t="s">
        <v>54</v>
      </c>
      <c r="C49" s="29">
        <v>974</v>
      </c>
      <c r="D49" s="29">
        <v>1474</v>
      </c>
      <c r="E49" s="29">
        <v>2531</v>
      </c>
      <c r="F49" s="29">
        <v>2552</v>
      </c>
      <c r="G49" s="30">
        <v>0.38500000000000001</v>
      </c>
      <c r="H49" s="30">
        <v>0.57799999999999996</v>
      </c>
      <c r="I49" s="30">
        <v>1.8913</v>
      </c>
      <c r="J49" s="30">
        <v>4.3506</v>
      </c>
      <c r="K49" s="30">
        <v>1.583</v>
      </c>
      <c r="L49" s="30">
        <v>0.70920000000000005</v>
      </c>
      <c r="M49" s="31" t="s">
        <v>101</v>
      </c>
      <c r="N49" s="31" t="s">
        <v>101</v>
      </c>
      <c r="O49" s="32">
        <v>2.29</v>
      </c>
    </row>
    <row r="50" spans="1:15" x14ac:dyDescent="0.25">
      <c r="A50" s="123">
        <v>560078</v>
      </c>
      <c r="B50" s="28" t="s">
        <v>55</v>
      </c>
      <c r="C50" s="29">
        <v>2804</v>
      </c>
      <c r="D50" s="29">
        <v>8058</v>
      </c>
      <c r="E50" s="29">
        <v>8097</v>
      </c>
      <c r="F50" s="29">
        <v>16576</v>
      </c>
      <c r="G50" s="30">
        <v>0.34599999999999997</v>
      </c>
      <c r="H50" s="30">
        <v>0.48599999999999999</v>
      </c>
      <c r="I50" s="30">
        <v>1.4674</v>
      </c>
      <c r="J50" s="30">
        <v>3.355</v>
      </c>
      <c r="K50" s="30">
        <v>1.08</v>
      </c>
      <c r="L50" s="30">
        <v>0.88570000000000004</v>
      </c>
      <c r="M50" s="31" t="s">
        <v>101</v>
      </c>
      <c r="N50" s="31" t="s">
        <v>101</v>
      </c>
      <c r="O50" s="32">
        <v>1.97</v>
      </c>
    </row>
    <row r="51" spans="1:15" x14ac:dyDescent="0.25">
      <c r="A51" s="123">
        <v>560079</v>
      </c>
      <c r="B51" s="28" t="s">
        <v>56</v>
      </c>
      <c r="C51" s="29">
        <v>4802</v>
      </c>
      <c r="D51" s="29">
        <v>6456</v>
      </c>
      <c r="E51" s="29">
        <v>7740</v>
      </c>
      <c r="F51" s="29">
        <v>11936</v>
      </c>
      <c r="G51" s="30">
        <v>0.62</v>
      </c>
      <c r="H51" s="30">
        <v>0.54100000000000004</v>
      </c>
      <c r="I51" s="30">
        <v>4.4457000000000004</v>
      </c>
      <c r="J51" s="30">
        <v>3.9502000000000002</v>
      </c>
      <c r="K51" s="30">
        <v>3.4453999999999998</v>
      </c>
      <c r="L51" s="30">
        <v>0.88880000000000003</v>
      </c>
      <c r="M51" s="31" t="s">
        <v>101</v>
      </c>
      <c r="N51" s="31" t="s">
        <v>101</v>
      </c>
      <c r="O51" s="32">
        <v>4.33</v>
      </c>
    </row>
    <row r="52" spans="1:15" x14ac:dyDescent="0.25">
      <c r="A52" s="123">
        <v>560080</v>
      </c>
      <c r="B52" s="28" t="s">
        <v>57</v>
      </c>
      <c r="C52" s="29">
        <v>2686</v>
      </c>
      <c r="D52" s="29">
        <v>3985</v>
      </c>
      <c r="E52" s="29">
        <v>4188</v>
      </c>
      <c r="F52" s="29">
        <v>7044</v>
      </c>
      <c r="G52" s="30">
        <v>0.64100000000000001</v>
      </c>
      <c r="H52" s="30">
        <v>0.56599999999999995</v>
      </c>
      <c r="I52" s="30">
        <v>4.6738999999999997</v>
      </c>
      <c r="J52" s="30">
        <v>4.2207999999999997</v>
      </c>
      <c r="K52" s="30">
        <v>3.5989</v>
      </c>
      <c r="L52" s="30">
        <v>0.9708</v>
      </c>
      <c r="M52" s="31" t="s">
        <v>101</v>
      </c>
      <c r="N52" s="31" t="s">
        <v>101</v>
      </c>
      <c r="O52" s="32">
        <v>4.57</v>
      </c>
    </row>
    <row r="53" spans="1:15" x14ac:dyDescent="0.25">
      <c r="A53" s="123">
        <v>560081</v>
      </c>
      <c r="B53" s="28" t="s">
        <v>58</v>
      </c>
      <c r="C53" s="29">
        <v>2609</v>
      </c>
      <c r="D53" s="29">
        <v>4704</v>
      </c>
      <c r="E53" s="29">
        <v>4586</v>
      </c>
      <c r="F53" s="29">
        <v>9964</v>
      </c>
      <c r="G53" s="30">
        <v>0.56899999999999995</v>
      </c>
      <c r="H53" s="30">
        <v>0.47199999999999998</v>
      </c>
      <c r="I53" s="30">
        <v>3.8913000000000002</v>
      </c>
      <c r="J53" s="30">
        <v>3.2035</v>
      </c>
      <c r="K53" s="30">
        <v>2.8912</v>
      </c>
      <c r="L53" s="30">
        <v>0.82330000000000003</v>
      </c>
      <c r="M53" s="31" t="s">
        <v>101</v>
      </c>
      <c r="N53" s="31" t="s">
        <v>101</v>
      </c>
      <c r="O53" s="32">
        <v>3.71</v>
      </c>
    </row>
    <row r="54" spans="1:15" x14ac:dyDescent="0.25">
      <c r="A54" s="123">
        <v>560082</v>
      </c>
      <c r="B54" s="28" t="s">
        <v>59</v>
      </c>
      <c r="C54" s="29">
        <v>1743</v>
      </c>
      <c r="D54" s="29">
        <v>2832</v>
      </c>
      <c r="E54" s="29">
        <v>3627</v>
      </c>
      <c r="F54" s="29">
        <v>4843</v>
      </c>
      <c r="G54" s="30">
        <v>0.48099999999999998</v>
      </c>
      <c r="H54" s="30">
        <v>0.58499999999999996</v>
      </c>
      <c r="I54" s="30">
        <v>2.9348000000000001</v>
      </c>
      <c r="J54" s="30">
        <v>4.4264000000000001</v>
      </c>
      <c r="K54" s="30">
        <v>2.3449</v>
      </c>
      <c r="L54" s="30">
        <v>0.88970000000000005</v>
      </c>
      <c r="M54" s="31" t="s">
        <v>101</v>
      </c>
      <c r="N54" s="31" t="s">
        <v>101</v>
      </c>
      <c r="O54" s="32">
        <v>3.23</v>
      </c>
    </row>
    <row r="55" spans="1:15" x14ac:dyDescent="0.25">
      <c r="A55" s="123">
        <v>560083</v>
      </c>
      <c r="B55" s="28" t="s">
        <v>60</v>
      </c>
      <c r="C55" s="29">
        <v>2160</v>
      </c>
      <c r="D55" s="29">
        <v>2343</v>
      </c>
      <c r="E55" s="29">
        <v>3450</v>
      </c>
      <c r="F55" s="29">
        <v>4593</v>
      </c>
      <c r="G55" s="30">
        <v>0.626</v>
      </c>
      <c r="H55" s="30">
        <v>0.51</v>
      </c>
      <c r="I55" s="30">
        <v>4.5109000000000004</v>
      </c>
      <c r="J55" s="30">
        <v>3.6147</v>
      </c>
      <c r="K55" s="30">
        <v>3.6583000000000001</v>
      </c>
      <c r="L55" s="30">
        <v>0.68320000000000003</v>
      </c>
      <c r="M55" s="31" t="s">
        <v>101</v>
      </c>
      <c r="N55" s="31" t="s">
        <v>101</v>
      </c>
      <c r="O55" s="32">
        <v>4.34</v>
      </c>
    </row>
    <row r="56" spans="1:15" x14ac:dyDescent="0.25">
      <c r="A56" s="123">
        <v>560084</v>
      </c>
      <c r="B56" s="28" t="s">
        <v>61</v>
      </c>
      <c r="C56" s="29">
        <v>1271</v>
      </c>
      <c r="D56" s="29">
        <v>3859</v>
      </c>
      <c r="E56" s="29">
        <v>4509</v>
      </c>
      <c r="F56" s="29">
        <v>8784</v>
      </c>
      <c r="G56" s="30">
        <v>0.28199999999999997</v>
      </c>
      <c r="H56" s="30">
        <v>0.439</v>
      </c>
      <c r="I56" s="30">
        <v>0.77170000000000005</v>
      </c>
      <c r="J56" s="30">
        <v>2.8462999999999998</v>
      </c>
      <c r="K56" s="30">
        <v>0.5726</v>
      </c>
      <c r="L56" s="30">
        <v>0.73440000000000005</v>
      </c>
      <c r="M56" s="31" t="s">
        <v>101</v>
      </c>
      <c r="N56" s="31" t="s">
        <v>101</v>
      </c>
      <c r="O56" s="32">
        <v>1.31</v>
      </c>
    </row>
    <row r="57" spans="1:15" ht="26.25" x14ac:dyDescent="0.25">
      <c r="A57" s="123">
        <v>560085</v>
      </c>
      <c r="B57" s="28" t="s">
        <v>62</v>
      </c>
      <c r="C57" s="29">
        <v>1446</v>
      </c>
      <c r="D57" s="29">
        <v>130</v>
      </c>
      <c r="E57" s="29">
        <v>959</v>
      </c>
      <c r="F57" s="29">
        <v>130</v>
      </c>
      <c r="G57" s="30">
        <v>1.508</v>
      </c>
      <c r="H57" s="30">
        <v>1</v>
      </c>
      <c r="I57" s="30">
        <v>5</v>
      </c>
      <c r="J57" s="30">
        <v>5</v>
      </c>
      <c r="K57" s="30">
        <v>4.88</v>
      </c>
      <c r="L57" s="30">
        <v>0.12</v>
      </c>
      <c r="M57" s="31" t="s">
        <v>101</v>
      </c>
      <c r="N57" s="31" t="s">
        <v>101</v>
      </c>
      <c r="O57" s="32">
        <v>5</v>
      </c>
    </row>
    <row r="58" spans="1:15" ht="26.25" x14ac:dyDescent="0.25">
      <c r="A58" s="123">
        <v>560086</v>
      </c>
      <c r="B58" s="28" t="s">
        <v>229</v>
      </c>
      <c r="C58" s="29">
        <v>2584</v>
      </c>
      <c r="D58" s="29">
        <v>114</v>
      </c>
      <c r="E58" s="29">
        <v>4015</v>
      </c>
      <c r="F58" s="29">
        <v>116</v>
      </c>
      <c r="G58" s="30">
        <v>0.64400000000000002</v>
      </c>
      <c r="H58" s="30">
        <v>0.98299999999999998</v>
      </c>
      <c r="I58" s="30">
        <v>4.7065000000000001</v>
      </c>
      <c r="J58" s="30">
        <v>5</v>
      </c>
      <c r="K58" s="30">
        <v>4.6170999999999998</v>
      </c>
      <c r="L58" s="30">
        <v>9.5000000000000001E-2</v>
      </c>
      <c r="M58" s="31" t="s">
        <v>101</v>
      </c>
      <c r="N58" s="31" t="s">
        <v>101</v>
      </c>
      <c r="O58" s="32">
        <v>4.71</v>
      </c>
    </row>
    <row r="59" spans="1:15" ht="26.25" x14ac:dyDescent="0.25">
      <c r="A59" s="123">
        <v>560087</v>
      </c>
      <c r="B59" s="28" t="s">
        <v>230</v>
      </c>
      <c r="C59" s="29">
        <v>2960</v>
      </c>
      <c r="D59" s="29">
        <v>0</v>
      </c>
      <c r="E59" s="29">
        <v>5778</v>
      </c>
      <c r="F59" s="29">
        <v>0</v>
      </c>
      <c r="G59" s="30">
        <v>0.51200000000000001</v>
      </c>
      <c r="H59" s="30">
        <v>0</v>
      </c>
      <c r="I59" s="30">
        <v>3.2717000000000001</v>
      </c>
      <c r="J59" s="30">
        <v>0</v>
      </c>
      <c r="K59" s="30">
        <v>3.2717000000000001</v>
      </c>
      <c r="L59" s="30">
        <v>0</v>
      </c>
      <c r="M59" s="31" t="s">
        <v>101</v>
      </c>
      <c r="N59" s="31" t="s">
        <v>101</v>
      </c>
      <c r="O59" s="32">
        <v>3.27</v>
      </c>
    </row>
    <row r="60" spans="1:15" ht="26.25" x14ac:dyDescent="0.25">
      <c r="A60" s="123">
        <v>560088</v>
      </c>
      <c r="B60" s="28" t="s">
        <v>231</v>
      </c>
      <c r="C60" s="29">
        <v>510</v>
      </c>
      <c r="D60" s="29">
        <v>0</v>
      </c>
      <c r="E60" s="29">
        <v>1423</v>
      </c>
      <c r="F60" s="29">
        <v>0</v>
      </c>
      <c r="G60" s="30">
        <v>0.35799999999999998</v>
      </c>
      <c r="H60" s="30">
        <v>0</v>
      </c>
      <c r="I60" s="30">
        <v>1.5978000000000001</v>
      </c>
      <c r="J60" s="30">
        <v>0</v>
      </c>
      <c r="K60" s="30">
        <v>1.5978000000000001</v>
      </c>
      <c r="L60" s="30">
        <v>0</v>
      </c>
      <c r="M60" s="31" t="s">
        <v>101</v>
      </c>
      <c r="N60" s="31" t="s">
        <v>101</v>
      </c>
      <c r="O60" s="32">
        <v>1.6</v>
      </c>
    </row>
    <row r="61" spans="1:15" ht="26.25" x14ac:dyDescent="0.25">
      <c r="A61" s="123">
        <v>560089</v>
      </c>
      <c r="B61" s="28" t="s">
        <v>232</v>
      </c>
      <c r="C61" s="29">
        <v>837</v>
      </c>
      <c r="D61" s="29">
        <v>0</v>
      </c>
      <c r="E61" s="29">
        <v>983</v>
      </c>
      <c r="F61" s="29">
        <v>0</v>
      </c>
      <c r="G61" s="30">
        <v>0.85099999999999998</v>
      </c>
      <c r="H61" s="30">
        <v>0</v>
      </c>
      <c r="I61" s="30">
        <v>5</v>
      </c>
      <c r="J61" s="30">
        <v>0</v>
      </c>
      <c r="K61" s="30">
        <v>5</v>
      </c>
      <c r="L61" s="30">
        <v>0</v>
      </c>
      <c r="M61" s="31" t="s">
        <v>101</v>
      </c>
      <c r="N61" s="31" t="s">
        <v>101</v>
      </c>
      <c r="O61" s="32">
        <v>5</v>
      </c>
    </row>
    <row r="62" spans="1:15" ht="26.25" x14ac:dyDescent="0.25">
      <c r="A62" s="123">
        <v>560096</v>
      </c>
      <c r="B62" s="28" t="s">
        <v>67</v>
      </c>
      <c r="C62" s="29">
        <v>0</v>
      </c>
      <c r="D62" s="29">
        <v>0</v>
      </c>
      <c r="E62" s="29">
        <v>109</v>
      </c>
      <c r="F62" s="29">
        <v>0</v>
      </c>
      <c r="G62" s="30">
        <v>0</v>
      </c>
      <c r="H62" s="30">
        <v>0</v>
      </c>
      <c r="I62" s="30">
        <v>0</v>
      </c>
      <c r="J62" s="30">
        <v>0</v>
      </c>
      <c r="K62" s="30">
        <v>0</v>
      </c>
      <c r="L62" s="30">
        <v>0</v>
      </c>
      <c r="M62" s="31" t="s">
        <v>101</v>
      </c>
      <c r="N62" s="31" t="s">
        <v>101</v>
      </c>
      <c r="O62" s="32">
        <v>0</v>
      </c>
    </row>
    <row r="63" spans="1:15" x14ac:dyDescent="0.25">
      <c r="A63" s="123">
        <v>560098</v>
      </c>
      <c r="B63" s="28" t="s">
        <v>68</v>
      </c>
      <c r="C63" s="29">
        <v>282</v>
      </c>
      <c r="D63" s="29">
        <v>0</v>
      </c>
      <c r="E63" s="29">
        <v>1335</v>
      </c>
      <c r="F63" s="29">
        <v>0</v>
      </c>
      <c r="G63" s="30">
        <v>0.21099999999999999</v>
      </c>
      <c r="H63" s="30">
        <v>0</v>
      </c>
      <c r="I63" s="30">
        <v>0</v>
      </c>
      <c r="J63" s="30">
        <v>0</v>
      </c>
      <c r="K63" s="30">
        <v>0</v>
      </c>
      <c r="L63" s="30">
        <v>0</v>
      </c>
      <c r="M63" s="31" t="s">
        <v>101</v>
      </c>
      <c r="N63" s="31" t="s">
        <v>101</v>
      </c>
      <c r="O63" s="32">
        <v>0</v>
      </c>
    </row>
    <row r="64" spans="1:15" ht="26.25" x14ac:dyDescent="0.25">
      <c r="A64" s="123">
        <v>560099</v>
      </c>
      <c r="B64" s="28" t="s">
        <v>69</v>
      </c>
      <c r="C64" s="29">
        <v>0</v>
      </c>
      <c r="D64" s="29">
        <v>0</v>
      </c>
      <c r="E64" s="29">
        <v>573</v>
      </c>
      <c r="F64" s="29">
        <v>40</v>
      </c>
      <c r="G64" s="30">
        <v>0</v>
      </c>
      <c r="H64" s="30">
        <v>0</v>
      </c>
      <c r="I64" s="30">
        <v>0</v>
      </c>
      <c r="J64" s="30">
        <v>0</v>
      </c>
      <c r="K64" s="30">
        <v>0</v>
      </c>
      <c r="L64" s="30">
        <v>0</v>
      </c>
      <c r="M64" s="31" t="s">
        <v>101</v>
      </c>
      <c r="N64" s="31" t="s">
        <v>101</v>
      </c>
      <c r="O64" s="32">
        <v>0</v>
      </c>
    </row>
    <row r="65" spans="1:15" x14ac:dyDescent="0.25">
      <c r="A65" s="123">
        <v>560205</v>
      </c>
      <c r="B65" s="28" t="s">
        <v>70</v>
      </c>
      <c r="C65" s="29">
        <v>3</v>
      </c>
      <c r="D65" s="29">
        <v>6</v>
      </c>
      <c r="E65" s="29">
        <v>5</v>
      </c>
      <c r="F65" s="29">
        <v>34</v>
      </c>
      <c r="G65" s="30">
        <v>0.6</v>
      </c>
      <c r="H65" s="30">
        <v>0.17599999999999999</v>
      </c>
      <c r="I65" s="30">
        <v>4.2282999999999999</v>
      </c>
      <c r="J65" s="30">
        <v>0</v>
      </c>
      <c r="K65" s="30">
        <v>2.6680000000000001</v>
      </c>
      <c r="L65" s="30">
        <v>0</v>
      </c>
      <c r="M65" s="31" t="s">
        <v>101</v>
      </c>
      <c r="N65" s="31" t="s">
        <v>101</v>
      </c>
      <c r="O65" s="32">
        <v>2.67</v>
      </c>
    </row>
    <row r="66" spans="1:15" ht="39" x14ac:dyDescent="0.25">
      <c r="A66" s="123">
        <v>560206</v>
      </c>
      <c r="B66" s="28" t="s">
        <v>23</v>
      </c>
      <c r="C66" s="29">
        <v>9879</v>
      </c>
      <c r="D66" s="29">
        <v>0</v>
      </c>
      <c r="E66" s="29">
        <v>16940</v>
      </c>
      <c r="F66" s="29">
        <v>0</v>
      </c>
      <c r="G66" s="30">
        <v>0.58299999999999996</v>
      </c>
      <c r="H66" s="30">
        <v>0</v>
      </c>
      <c r="I66" s="30">
        <v>4.0434999999999999</v>
      </c>
      <c r="J66" s="30">
        <v>0</v>
      </c>
      <c r="K66" s="30">
        <v>4.0434999999999999</v>
      </c>
      <c r="L66" s="30">
        <v>0</v>
      </c>
      <c r="M66" s="31" t="s">
        <v>101</v>
      </c>
      <c r="N66" s="31" t="s">
        <v>101</v>
      </c>
      <c r="O66" s="32">
        <v>4.04</v>
      </c>
    </row>
    <row r="67" spans="1:15" ht="39" x14ac:dyDescent="0.25">
      <c r="A67" s="123">
        <v>560214</v>
      </c>
      <c r="B67" s="28" t="s">
        <v>28</v>
      </c>
      <c r="C67" s="29">
        <v>10772</v>
      </c>
      <c r="D67" s="29">
        <v>18797</v>
      </c>
      <c r="E67" s="29">
        <v>18700</v>
      </c>
      <c r="F67" s="29">
        <v>34056</v>
      </c>
      <c r="G67" s="30">
        <v>0.57599999999999996</v>
      </c>
      <c r="H67" s="30">
        <v>0.55200000000000005</v>
      </c>
      <c r="I67" s="30">
        <v>3.9674</v>
      </c>
      <c r="J67" s="30">
        <v>4.0693000000000001</v>
      </c>
      <c r="K67" s="30">
        <v>2.9954000000000001</v>
      </c>
      <c r="L67" s="30">
        <v>0.997</v>
      </c>
      <c r="M67" s="31" t="s">
        <v>101</v>
      </c>
      <c r="N67" s="31" t="s">
        <v>101</v>
      </c>
      <c r="O67" s="32">
        <v>3.99</v>
      </c>
    </row>
    <row r="68" spans="1:15" x14ac:dyDescent="0.25">
      <c r="O68" s="34"/>
    </row>
    <row r="69" spans="1:15" x14ac:dyDescent="0.25">
      <c r="O69" s="34"/>
    </row>
    <row r="70" spans="1:15" x14ac:dyDescent="0.25">
      <c r="O70" s="34"/>
    </row>
  </sheetData>
  <mergeCells count="12">
    <mergeCell ref="M4:N4"/>
    <mergeCell ref="I1:J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L1:O1"/>
  </mergeCells>
  <pageMargins left="0.7" right="0.7" top="0.75" bottom="0.75" header="0.3" footer="0.3"/>
  <pageSetup paperSize="9" scale="75" orientation="landscape" r:id="rId1"/>
  <rowBreaks count="1" manualBreakCount="1">
    <brk id="31" max="14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view="pageBreakPreview" zoomScale="78" zoomScaleNormal="100" zoomScaleSheetLayoutView="78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L1" sqref="L1:O1"/>
    </sheetView>
  </sheetViews>
  <sheetFormatPr defaultRowHeight="15" x14ac:dyDescent="0.25"/>
  <cols>
    <col min="1" max="1" width="7.85546875" style="9" customWidth="1"/>
    <col min="2" max="2" width="25.140625" style="10" customWidth="1"/>
    <col min="3" max="3" width="10.28515625" style="11" customWidth="1"/>
    <col min="4" max="4" width="11.28515625" style="11" customWidth="1"/>
    <col min="5" max="5" width="11.140625" style="11" customWidth="1"/>
    <col min="6" max="6" width="10.7109375" style="33" customWidth="1"/>
    <col min="7" max="7" width="10.140625" style="33" customWidth="1"/>
    <col min="8" max="8" width="10.5703125" style="13" customWidth="1"/>
    <col min="9" max="9" width="10" style="13" customWidth="1"/>
    <col min="10" max="10" width="9.28515625" style="33" customWidth="1"/>
    <col min="11" max="11" width="10.28515625" style="14" customWidth="1"/>
    <col min="12" max="12" width="9.140625" style="14" customWidth="1"/>
    <col min="13" max="13" width="10.7109375" style="15" customWidth="1"/>
    <col min="14" max="14" width="9.140625" style="15" customWidth="1"/>
    <col min="15" max="15" width="12.85546875" customWidth="1"/>
    <col min="16" max="16" width="11.7109375" bestFit="1" customWidth="1"/>
  </cols>
  <sheetData>
    <row r="1" spans="1:16" ht="54.75" customHeight="1" x14ac:dyDescent="0.25">
      <c r="F1" s="12"/>
      <c r="G1" s="12"/>
      <c r="I1" s="378"/>
      <c r="J1" s="378"/>
      <c r="L1" s="334" t="s">
        <v>246</v>
      </c>
      <c r="M1" s="334"/>
      <c r="N1" s="334"/>
      <c r="O1" s="334"/>
    </row>
    <row r="2" spans="1:16" ht="34.15" customHeight="1" x14ac:dyDescent="0.25">
      <c r="A2" s="366" t="s">
        <v>102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</row>
    <row r="3" spans="1:16" s="11" customFormat="1" ht="49.9" customHeight="1" x14ac:dyDescent="0.2">
      <c r="A3" s="375" t="str">
        <f>SUBSTITUTE(CONCATENATE('[1]2Прил.ПЦ от общего АПП(вз)'!A3:G3,'[1]2Прил.ПЦ от общего АПП(дт)'!A3:G3),"** результат со значением ""1"" отражает наличие случаев АП в отношении умерших граждан.","", 1)</f>
        <v>* в общем количестве посещений - нормативная доля посещений в 2019 году на взрослых составляет 0,316.
* в общем количестве посещений - нормативная доля посещений в 2019 году на детей составляет 0,47.
** результат со значением "1" отражает наличие случаев АП в отношении умерших граждан.</v>
      </c>
      <c r="B3" s="375"/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</row>
    <row r="4" spans="1:16" s="74" customFormat="1" ht="49.5" customHeight="1" x14ac:dyDescent="0.2">
      <c r="A4" s="376" t="s">
        <v>88</v>
      </c>
      <c r="B4" s="377" t="s">
        <v>89</v>
      </c>
      <c r="C4" s="379" t="s">
        <v>103</v>
      </c>
      <c r="D4" s="380"/>
      <c r="E4" s="381" t="s">
        <v>104</v>
      </c>
      <c r="F4" s="382"/>
      <c r="G4" s="383" t="s">
        <v>105</v>
      </c>
      <c r="H4" s="384"/>
      <c r="I4" s="385" t="s">
        <v>106</v>
      </c>
      <c r="J4" s="386"/>
      <c r="K4" s="387" t="s">
        <v>94</v>
      </c>
      <c r="L4" s="387"/>
      <c r="M4" s="402" t="s">
        <v>95</v>
      </c>
      <c r="N4" s="403"/>
      <c r="O4" s="73" t="s">
        <v>96</v>
      </c>
    </row>
    <row r="5" spans="1:16" s="74" customFormat="1" ht="22.5" x14ac:dyDescent="0.2">
      <c r="A5" s="376"/>
      <c r="B5" s="377"/>
      <c r="C5" s="130" t="s">
        <v>97</v>
      </c>
      <c r="D5" s="131" t="s">
        <v>98</v>
      </c>
      <c r="E5" s="130" t="s">
        <v>97</v>
      </c>
      <c r="F5" s="131" t="s">
        <v>98</v>
      </c>
      <c r="G5" s="132" t="s">
        <v>97</v>
      </c>
      <c r="H5" s="133" t="s">
        <v>98</v>
      </c>
      <c r="I5" s="132" t="s">
        <v>97</v>
      </c>
      <c r="J5" s="133" t="s">
        <v>98</v>
      </c>
      <c r="K5" s="132" t="s">
        <v>97</v>
      </c>
      <c r="L5" s="133" t="s">
        <v>98</v>
      </c>
      <c r="M5" s="134" t="s">
        <v>97</v>
      </c>
      <c r="N5" s="135" t="s">
        <v>98</v>
      </c>
      <c r="O5" s="130" t="s">
        <v>99</v>
      </c>
    </row>
    <row r="6" spans="1:16" s="39" customFormat="1" x14ac:dyDescent="0.25">
      <c r="A6" s="35"/>
      <c r="B6" s="22" t="s">
        <v>100</v>
      </c>
      <c r="C6" s="36">
        <v>975803</v>
      </c>
      <c r="D6" s="36">
        <v>1823235</v>
      </c>
      <c r="E6" s="36">
        <v>3089089</v>
      </c>
      <c r="F6" s="36">
        <v>2895045</v>
      </c>
      <c r="G6" s="37">
        <v>0.31590000000000001</v>
      </c>
      <c r="H6" s="37">
        <v>0.62980000000000003</v>
      </c>
      <c r="I6" s="37">
        <v>3.8961999999999999</v>
      </c>
      <c r="J6" s="37">
        <v>4.13</v>
      </c>
      <c r="K6" s="37">
        <v>3.1581000000000001</v>
      </c>
      <c r="L6" s="37">
        <v>1.0008999999999999</v>
      </c>
      <c r="M6" s="36">
        <v>1</v>
      </c>
      <c r="N6" s="38">
        <v>0</v>
      </c>
      <c r="O6" s="121">
        <v>4.09</v>
      </c>
    </row>
    <row r="7" spans="1:16" ht="26.25" x14ac:dyDescent="0.25">
      <c r="A7" s="122">
        <v>560002</v>
      </c>
      <c r="B7" s="28" t="s">
        <v>10</v>
      </c>
      <c r="C7" s="29">
        <v>8674</v>
      </c>
      <c r="D7" s="29">
        <v>2</v>
      </c>
      <c r="E7" s="29">
        <v>48483</v>
      </c>
      <c r="F7" s="29">
        <v>2</v>
      </c>
      <c r="G7" s="30">
        <v>0.17899999999999999</v>
      </c>
      <c r="H7" s="30">
        <v>1</v>
      </c>
      <c r="I7" s="30">
        <v>2.5623</v>
      </c>
      <c r="J7" s="30">
        <v>5</v>
      </c>
      <c r="K7" s="30">
        <v>2.5623</v>
      </c>
      <c r="L7" s="30">
        <v>0</v>
      </c>
      <c r="M7" s="31" t="s">
        <v>101</v>
      </c>
      <c r="N7" s="31" t="s">
        <v>101</v>
      </c>
      <c r="O7" s="32">
        <v>2.56</v>
      </c>
      <c r="P7" s="14"/>
    </row>
    <row r="8" spans="1:16" ht="26.25" x14ac:dyDescent="0.25">
      <c r="A8" s="122">
        <v>560014</v>
      </c>
      <c r="B8" s="28" t="s">
        <v>11</v>
      </c>
      <c r="C8" s="29">
        <v>3161</v>
      </c>
      <c r="D8" s="29">
        <v>18</v>
      </c>
      <c r="E8" s="29">
        <v>12780</v>
      </c>
      <c r="F8" s="29">
        <v>97</v>
      </c>
      <c r="G8" s="30">
        <v>0.247</v>
      </c>
      <c r="H8" s="30">
        <v>0.186</v>
      </c>
      <c r="I8" s="30">
        <v>3.7722000000000002</v>
      </c>
      <c r="J8" s="30">
        <v>1.1095999999999999</v>
      </c>
      <c r="K8" s="30">
        <v>3.7646999999999999</v>
      </c>
      <c r="L8" s="30">
        <v>2.2000000000000001E-3</v>
      </c>
      <c r="M8" s="31" t="s">
        <v>101</v>
      </c>
      <c r="N8" s="31" t="s">
        <v>101</v>
      </c>
      <c r="O8" s="32">
        <v>3.77</v>
      </c>
    </row>
    <row r="9" spans="1:16" x14ac:dyDescent="0.25">
      <c r="A9" s="122">
        <v>560017</v>
      </c>
      <c r="B9" s="28" t="s">
        <v>12</v>
      </c>
      <c r="C9" s="29">
        <v>50944</v>
      </c>
      <c r="D9" s="29">
        <v>0</v>
      </c>
      <c r="E9" s="29">
        <v>187214</v>
      </c>
      <c r="F9" s="29">
        <v>0</v>
      </c>
      <c r="G9" s="30">
        <v>0.27200000000000002</v>
      </c>
      <c r="H9" s="30">
        <v>0</v>
      </c>
      <c r="I9" s="30">
        <v>4.2171000000000003</v>
      </c>
      <c r="J9" s="30">
        <v>0</v>
      </c>
      <c r="K9" s="30">
        <v>4.2171000000000003</v>
      </c>
      <c r="L9" s="30">
        <v>0</v>
      </c>
      <c r="M9" s="31" t="s">
        <v>101</v>
      </c>
      <c r="N9" s="31" t="s">
        <v>101</v>
      </c>
      <c r="O9" s="32">
        <v>4.22</v>
      </c>
      <c r="P9" s="14"/>
    </row>
    <row r="10" spans="1:16" x14ac:dyDescent="0.25">
      <c r="A10" s="122">
        <v>560019</v>
      </c>
      <c r="B10" s="28" t="s">
        <v>13</v>
      </c>
      <c r="C10" s="29">
        <v>98055</v>
      </c>
      <c r="D10" s="29">
        <v>22650</v>
      </c>
      <c r="E10" s="29">
        <v>233727</v>
      </c>
      <c r="F10" s="29">
        <v>33449</v>
      </c>
      <c r="G10" s="30">
        <v>0.42</v>
      </c>
      <c r="H10" s="30">
        <v>0.67700000000000005</v>
      </c>
      <c r="I10" s="30">
        <v>5</v>
      </c>
      <c r="J10" s="30">
        <v>5</v>
      </c>
      <c r="K10" s="30">
        <v>4.7949999999999999</v>
      </c>
      <c r="L10" s="30">
        <v>0.20499999999999999</v>
      </c>
      <c r="M10" s="31" t="s">
        <v>101</v>
      </c>
      <c r="N10" s="31" t="s">
        <v>101</v>
      </c>
      <c r="O10" s="32">
        <v>5</v>
      </c>
    </row>
    <row r="11" spans="1:16" x14ac:dyDescent="0.25">
      <c r="A11" s="122">
        <v>560021</v>
      </c>
      <c r="B11" s="28" t="s">
        <v>14</v>
      </c>
      <c r="C11" s="29">
        <v>36056</v>
      </c>
      <c r="D11" s="29">
        <v>224266</v>
      </c>
      <c r="E11" s="29">
        <v>112275</v>
      </c>
      <c r="F11" s="29">
        <v>332010</v>
      </c>
      <c r="G11" s="30">
        <v>0.32100000000000001</v>
      </c>
      <c r="H11" s="30">
        <v>0.67500000000000004</v>
      </c>
      <c r="I11" s="30">
        <v>5</v>
      </c>
      <c r="J11" s="30">
        <v>5</v>
      </c>
      <c r="K11" s="30">
        <v>2.91</v>
      </c>
      <c r="L11" s="30">
        <v>2.09</v>
      </c>
      <c r="M11" s="31" t="s">
        <v>101</v>
      </c>
      <c r="N11" s="31" t="s">
        <v>101</v>
      </c>
      <c r="O11" s="32">
        <v>5</v>
      </c>
      <c r="P11" s="14"/>
    </row>
    <row r="12" spans="1:16" x14ac:dyDescent="0.25">
      <c r="A12" s="122">
        <v>560022</v>
      </c>
      <c r="B12" s="28" t="s">
        <v>15</v>
      </c>
      <c r="C12" s="29">
        <v>47794</v>
      </c>
      <c r="D12" s="29">
        <v>121122</v>
      </c>
      <c r="E12" s="29">
        <v>157414</v>
      </c>
      <c r="F12" s="29">
        <v>174073</v>
      </c>
      <c r="G12" s="30">
        <v>0.30399999999999999</v>
      </c>
      <c r="H12" s="30">
        <v>0.69599999999999995</v>
      </c>
      <c r="I12" s="30">
        <v>4.7865000000000002</v>
      </c>
      <c r="J12" s="30">
        <v>5</v>
      </c>
      <c r="K12" s="30">
        <v>3.5516000000000001</v>
      </c>
      <c r="L12" s="30">
        <v>1.29</v>
      </c>
      <c r="M12" s="31" t="s">
        <v>101</v>
      </c>
      <c r="N12" s="31" t="s">
        <v>101</v>
      </c>
      <c r="O12" s="32">
        <v>4.84</v>
      </c>
    </row>
    <row r="13" spans="1:16" x14ac:dyDescent="0.25">
      <c r="A13" s="122">
        <v>560024</v>
      </c>
      <c r="B13" s="28" t="s">
        <v>16</v>
      </c>
      <c r="C13" s="29">
        <v>893</v>
      </c>
      <c r="D13" s="29">
        <v>255743</v>
      </c>
      <c r="E13" s="29">
        <v>3592</v>
      </c>
      <c r="F13" s="29">
        <v>423147</v>
      </c>
      <c r="G13" s="30">
        <v>0.249</v>
      </c>
      <c r="H13" s="30">
        <v>0.60399999999999998</v>
      </c>
      <c r="I13" s="30">
        <v>3.8077999999999999</v>
      </c>
      <c r="J13" s="30">
        <v>5</v>
      </c>
      <c r="K13" s="30">
        <v>0.1447</v>
      </c>
      <c r="L13" s="30">
        <v>4.8099999999999996</v>
      </c>
      <c r="M13" s="31" t="s">
        <v>101</v>
      </c>
      <c r="N13" s="31" t="s">
        <v>101</v>
      </c>
      <c r="O13" s="32">
        <v>4.95</v>
      </c>
      <c r="P13" s="14"/>
    </row>
    <row r="14" spans="1:16" ht="26.25" x14ac:dyDescent="0.25">
      <c r="A14" s="122">
        <v>560026</v>
      </c>
      <c r="B14" s="28" t="s">
        <v>17</v>
      </c>
      <c r="C14" s="29">
        <v>78793</v>
      </c>
      <c r="D14" s="29">
        <v>105462</v>
      </c>
      <c r="E14" s="29">
        <v>233905</v>
      </c>
      <c r="F14" s="29">
        <v>150103</v>
      </c>
      <c r="G14" s="30">
        <v>0.33700000000000002</v>
      </c>
      <c r="H14" s="30">
        <v>0.70299999999999996</v>
      </c>
      <c r="I14" s="30">
        <v>5</v>
      </c>
      <c r="J14" s="30">
        <v>5</v>
      </c>
      <c r="K14" s="30">
        <v>4.1749999999999998</v>
      </c>
      <c r="L14" s="30">
        <v>0.82499999999999996</v>
      </c>
      <c r="M14" s="31" t="s">
        <v>101</v>
      </c>
      <c r="N14" s="31" t="s">
        <v>101</v>
      </c>
      <c r="O14" s="32">
        <v>5</v>
      </c>
    </row>
    <row r="15" spans="1:16" x14ac:dyDescent="0.25">
      <c r="A15" s="122">
        <v>560032</v>
      </c>
      <c r="B15" s="28" t="s">
        <v>19</v>
      </c>
      <c r="C15" s="29">
        <v>5382</v>
      </c>
      <c r="D15" s="29">
        <v>0</v>
      </c>
      <c r="E15" s="29">
        <v>32574</v>
      </c>
      <c r="F15" s="29">
        <v>6</v>
      </c>
      <c r="G15" s="30">
        <v>0.16500000000000001</v>
      </c>
      <c r="H15" s="30">
        <v>0</v>
      </c>
      <c r="I15" s="30">
        <v>2.3132000000000001</v>
      </c>
      <c r="J15" s="30">
        <v>0</v>
      </c>
      <c r="K15" s="30">
        <v>2.3132000000000001</v>
      </c>
      <c r="L15" s="30">
        <v>0</v>
      </c>
      <c r="M15" s="31" t="s">
        <v>101</v>
      </c>
      <c r="N15" s="31" t="s">
        <v>101</v>
      </c>
      <c r="O15" s="32">
        <v>2.31</v>
      </c>
      <c r="P15" s="14"/>
    </row>
    <row r="16" spans="1:16" x14ac:dyDescent="0.25">
      <c r="A16" s="122">
        <v>560033</v>
      </c>
      <c r="B16" s="28" t="s">
        <v>20</v>
      </c>
      <c r="C16" s="29">
        <v>25604</v>
      </c>
      <c r="D16" s="29">
        <v>0</v>
      </c>
      <c r="E16" s="29">
        <v>88862</v>
      </c>
      <c r="F16" s="29">
        <v>0</v>
      </c>
      <c r="G16" s="30">
        <v>0.28799999999999998</v>
      </c>
      <c r="H16" s="30">
        <v>0</v>
      </c>
      <c r="I16" s="30">
        <v>4.5018000000000002</v>
      </c>
      <c r="J16" s="30">
        <v>0</v>
      </c>
      <c r="K16" s="30">
        <v>4.5018000000000002</v>
      </c>
      <c r="L16" s="30">
        <v>0</v>
      </c>
      <c r="M16" s="31" t="s">
        <v>101</v>
      </c>
      <c r="N16" s="31" t="s">
        <v>101</v>
      </c>
      <c r="O16" s="32">
        <v>4.5</v>
      </c>
    </row>
    <row r="17" spans="1:16" x14ac:dyDescent="0.25">
      <c r="A17" s="122">
        <v>560034</v>
      </c>
      <c r="B17" s="28" t="s">
        <v>21</v>
      </c>
      <c r="C17" s="29">
        <v>26639</v>
      </c>
      <c r="D17" s="29">
        <v>2</v>
      </c>
      <c r="E17" s="29">
        <v>68866</v>
      </c>
      <c r="F17" s="29">
        <v>19</v>
      </c>
      <c r="G17" s="30">
        <v>0.38700000000000001</v>
      </c>
      <c r="H17" s="30">
        <v>0.105</v>
      </c>
      <c r="I17" s="30">
        <v>5</v>
      </c>
      <c r="J17" s="30">
        <v>0</v>
      </c>
      <c r="K17" s="30">
        <v>5</v>
      </c>
      <c r="L17" s="30">
        <v>0</v>
      </c>
      <c r="M17" s="31" t="s">
        <v>101</v>
      </c>
      <c r="N17" s="31" t="s">
        <v>101</v>
      </c>
      <c r="O17" s="32">
        <v>5</v>
      </c>
      <c r="P17" s="14"/>
    </row>
    <row r="18" spans="1:16" x14ac:dyDescent="0.25">
      <c r="A18" s="122">
        <v>560035</v>
      </c>
      <c r="B18" s="28" t="s">
        <v>22</v>
      </c>
      <c r="C18" s="29">
        <v>75</v>
      </c>
      <c r="D18" s="29">
        <v>124607</v>
      </c>
      <c r="E18" s="29">
        <v>696</v>
      </c>
      <c r="F18" s="29">
        <v>227033</v>
      </c>
      <c r="G18" s="30">
        <v>0.108</v>
      </c>
      <c r="H18" s="30">
        <v>0.54900000000000004</v>
      </c>
      <c r="I18" s="30">
        <v>1.2988999999999999</v>
      </c>
      <c r="J18" s="30">
        <v>5</v>
      </c>
      <c r="K18" s="30">
        <v>6.0999999999999999E-2</v>
      </c>
      <c r="L18" s="30">
        <v>4.7649999999999997</v>
      </c>
      <c r="M18" s="31" t="s">
        <v>101</v>
      </c>
      <c r="N18" s="31" t="s">
        <v>101</v>
      </c>
      <c r="O18" s="32">
        <v>4.83</v>
      </c>
    </row>
    <row r="19" spans="1:16" x14ac:dyDescent="0.25">
      <c r="A19" s="122">
        <v>560036</v>
      </c>
      <c r="B19" s="28" t="s">
        <v>18</v>
      </c>
      <c r="C19" s="29">
        <v>11301</v>
      </c>
      <c r="D19" s="29">
        <v>35793</v>
      </c>
      <c r="E19" s="29">
        <v>57119</v>
      </c>
      <c r="F19" s="29">
        <v>57047</v>
      </c>
      <c r="G19" s="30">
        <v>0.19800000000000001</v>
      </c>
      <c r="H19" s="30">
        <v>0.627</v>
      </c>
      <c r="I19" s="30">
        <v>2.9003999999999999</v>
      </c>
      <c r="J19" s="30">
        <v>5</v>
      </c>
      <c r="K19" s="30">
        <v>2.3580000000000001</v>
      </c>
      <c r="L19" s="30">
        <v>0.93500000000000005</v>
      </c>
      <c r="M19" s="31" t="s">
        <v>101</v>
      </c>
      <c r="N19" s="31" t="s">
        <v>101</v>
      </c>
      <c r="O19" s="32">
        <v>3.29</v>
      </c>
      <c r="P19" s="14"/>
    </row>
    <row r="20" spans="1:16" ht="26.25" x14ac:dyDescent="0.25">
      <c r="A20" s="122">
        <v>560041</v>
      </c>
      <c r="B20" s="28" t="s">
        <v>24</v>
      </c>
      <c r="C20" s="29">
        <v>8</v>
      </c>
      <c r="D20" s="29">
        <v>69498</v>
      </c>
      <c r="E20" s="29">
        <v>226</v>
      </c>
      <c r="F20" s="29">
        <v>130537</v>
      </c>
      <c r="G20" s="30">
        <v>3.5000000000000003E-2</v>
      </c>
      <c r="H20" s="30">
        <v>0.53200000000000003</v>
      </c>
      <c r="I20" s="30">
        <v>0</v>
      </c>
      <c r="J20" s="30">
        <v>5</v>
      </c>
      <c r="K20" s="30">
        <v>0</v>
      </c>
      <c r="L20" s="30">
        <v>4.99</v>
      </c>
      <c r="M20" s="31" t="s">
        <v>101</v>
      </c>
      <c r="N20" s="31" t="s">
        <v>101</v>
      </c>
      <c r="O20" s="32">
        <v>4.99</v>
      </c>
    </row>
    <row r="21" spans="1:16" x14ac:dyDescent="0.25">
      <c r="A21" s="122">
        <v>560043</v>
      </c>
      <c r="B21" s="28" t="s">
        <v>25</v>
      </c>
      <c r="C21" s="29">
        <v>26298</v>
      </c>
      <c r="D21" s="29">
        <v>19184</v>
      </c>
      <c r="E21" s="29">
        <v>57840</v>
      </c>
      <c r="F21" s="29">
        <v>29926</v>
      </c>
      <c r="G21" s="30">
        <v>0.45500000000000002</v>
      </c>
      <c r="H21" s="30">
        <v>0.64100000000000001</v>
      </c>
      <c r="I21" s="30">
        <v>5</v>
      </c>
      <c r="J21" s="30">
        <v>5</v>
      </c>
      <c r="K21" s="30">
        <v>4.0049999999999999</v>
      </c>
      <c r="L21" s="30">
        <v>0.995</v>
      </c>
      <c r="M21" s="31" t="s">
        <v>101</v>
      </c>
      <c r="N21" s="31" t="s">
        <v>101</v>
      </c>
      <c r="O21" s="32">
        <v>5</v>
      </c>
      <c r="P21" s="14"/>
    </row>
    <row r="22" spans="1:16" x14ac:dyDescent="0.25">
      <c r="A22" s="122">
        <v>560045</v>
      </c>
      <c r="B22" s="28" t="s">
        <v>26</v>
      </c>
      <c r="C22" s="29">
        <v>10091</v>
      </c>
      <c r="D22" s="29">
        <v>31452</v>
      </c>
      <c r="E22" s="29">
        <v>35703</v>
      </c>
      <c r="F22" s="29">
        <v>55042</v>
      </c>
      <c r="G22" s="30">
        <v>0.28299999999999997</v>
      </c>
      <c r="H22" s="30">
        <v>0.57099999999999995</v>
      </c>
      <c r="I22" s="30">
        <v>4.4127999999999998</v>
      </c>
      <c r="J22" s="30">
        <v>5</v>
      </c>
      <c r="K22" s="30">
        <v>3.4110999999999998</v>
      </c>
      <c r="L22" s="30">
        <v>1.135</v>
      </c>
      <c r="M22" s="31" t="s">
        <v>101</v>
      </c>
      <c r="N22" s="31" t="s">
        <v>101</v>
      </c>
      <c r="O22" s="32">
        <v>4.55</v>
      </c>
    </row>
    <row r="23" spans="1:16" x14ac:dyDescent="0.25">
      <c r="A23" s="122">
        <v>560047</v>
      </c>
      <c r="B23" s="28" t="s">
        <v>27</v>
      </c>
      <c r="C23" s="29">
        <v>9892</v>
      </c>
      <c r="D23" s="29">
        <v>31885</v>
      </c>
      <c r="E23" s="29">
        <v>49457</v>
      </c>
      <c r="F23" s="29">
        <v>53226</v>
      </c>
      <c r="G23" s="30">
        <v>0.2</v>
      </c>
      <c r="H23" s="30">
        <v>0.59899999999999998</v>
      </c>
      <c r="I23" s="30">
        <v>2.9359000000000002</v>
      </c>
      <c r="J23" s="30">
        <v>5</v>
      </c>
      <c r="K23" s="30">
        <v>2.29</v>
      </c>
      <c r="L23" s="30">
        <v>1.1000000000000001</v>
      </c>
      <c r="M23" s="31" t="s">
        <v>101</v>
      </c>
      <c r="N23" s="31" t="s">
        <v>101</v>
      </c>
      <c r="O23" s="32">
        <v>3.39</v>
      </c>
      <c r="P23" s="14"/>
    </row>
    <row r="24" spans="1:16" x14ac:dyDescent="0.25">
      <c r="A24" s="122">
        <v>560052</v>
      </c>
      <c r="B24" s="28" t="s">
        <v>29</v>
      </c>
      <c r="C24" s="29">
        <v>11102</v>
      </c>
      <c r="D24" s="29">
        <v>18498</v>
      </c>
      <c r="E24" s="29">
        <v>37307</v>
      </c>
      <c r="F24" s="29">
        <v>26734</v>
      </c>
      <c r="G24" s="30">
        <v>0.29799999999999999</v>
      </c>
      <c r="H24" s="30">
        <v>0.69199999999999995</v>
      </c>
      <c r="I24" s="30">
        <v>4.6797000000000004</v>
      </c>
      <c r="J24" s="30">
        <v>5</v>
      </c>
      <c r="K24" s="30">
        <v>3.5659000000000001</v>
      </c>
      <c r="L24" s="30">
        <v>1.19</v>
      </c>
      <c r="M24" s="31" t="s">
        <v>101</v>
      </c>
      <c r="N24" s="31" t="s">
        <v>101</v>
      </c>
      <c r="O24" s="32">
        <v>4.76</v>
      </c>
    </row>
    <row r="25" spans="1:16" x14ac:dyDescent="0.25">
      <c r="A25" s="122">
        <v>560053</v>
      </c>
      <c r="B25" s="28" t="s">
        <v>30</v>
      </c>
      <c r="C25" s="29">
        <v>6638</v>
      </c>
      <c r="D25" s="29">
        <v>11134</v>
      </c>
      <c r="E25" s="29">
        <v>24462</v>
      </c>
      <c r="F25" s="29">
        <v>19229</v>
      </c>
      <c r="G25" s="30">
        <v>0.27100000000000002</v>
      </c>
      <c r="H25" s="30">
        <v>0.57899999999999996</v>
      </c>
      <c r="I25" s="30">
        <v>4.1993</v>
      </c>
      <c r="J25" s="30">
        <v>5</v>
      </c>
      <c r="K25" s="30">
        <v>3.3174000000000001</v>
      </c>
      <c r="L25" s="30">
        <v>1.05</v>
      </c>
      <c r="M25" s="31" t="s">
        <v>101</v>
      </c>
      <c r="N25" s="31" t="s">
        <v>101</v>
      </c>
      <c r="O25" s="32">
        <v>4.37</v>
      </c>
      <c r="P25" s="14"/>
    </row>
    <row r="26" spans="1:16" x14ac:dyDescent="0.25">
      <c r="A26" s="122">
        <v>560054</v>
      </c>
      <c r="B26" s="28" t="s">
        <v>31</v>
      </c>
      <c r="C26" s="29">
        <v>10730</v>
      </c>
      <c r="D26" s="29">
        <v>39314</v>
      </c>
      <c r="E26" s="29">
        <v>40292</v>
      </c>
      <c r="F26" s="29">
        <v>55250</v>
      </c>
      <c r="G26" s="30">
        <v>0.26600000000000001</v>
      </c>
      <c r="H26" s="30">
        <v>0.71199999999999997</v>
      </c>
      <c r="I26" s="30">
        <v>4.1102999999999996</v>
      </c>
      <c r="J26" s="30">
        <v>5</v>
      </c>
      <c r="K26" s="30">
        <v>3.0169999999999999</v>
      </c>
      <c r="L26" s="30">
        <v>1.33</v>
      </c>
      <c r="M26" s="31" t="s">
        <v>101</v>
      </c>
      <c r="N26" s="31" t="s">
        <v>101</v>
      </c>
      <c r="O26" s="32">
        <v>4.3499999999999996</v>
      </c>
    </row>
    <row r="27" spans="1:16" x14ac:dyDescent="0.25">
      <c r="A27" s="122">
        <v>560055</v>
      </c>
      <c r="B27" s="28" t="s">
        <v>32</v>
      </c>
      <c r="C27" s="29">
        <v>4370</v>
      </c>
      <c r="D27" s="29">
        <v>10514</v>
      </c>
      <c r="E27" s="29">
        <v>8067</v>
      </c>
      <c r="F27" s="29">
        <v>14589</v>
      </c>
      <c r="G27" s="30">
        <v>0.54200000000000004</v>
      </c>
      <c r="H27" s="30">
        <v>0.72099999999999997</v>
      </c>
      <c r="I27" s="30">
        <v>5</v>
      </c>
      <c r="J27" s="30">
        <v>5</v>
      </c>
      <c r="K27" s="30">
        <v>4.01</v>
      </c>
      <c r="L27" s="30">
        <v>0.99</v>
      </c>
      <c r="M27" s="31" t="s">
        <v>101</v>
      </c>
      <c r="N27" s="31" t="s">
        <v>101</v>
      </c>
      <c r="O27" s="32">
        <v>5</v>
      </c>
      <c r="P27" s="14"/>
    </row>
    <row r="28" spans="1:16" x14ac:dyDescent="0.25">
      <c r="A28" s="122">
        <v>560056</v>
      </c>
      <c r="B28" s="28" t="s">
        <v>33</v>
      </c>
      <c r="C28" s="29">
        <v>8970</v>
      </c>
      <c r="D28" s="29">
        <v>11308</v>
      </c>
      <c r="E28" s="29">
        <v>26122</v>
      </c>
      <c r="F28" s="29">
        <v>17352</v>
      </c>
      <c r="G28" s="30">
        <v>0.34300000000000003</v>
      </c>
      <c r="H28" s="30">
        <v>0.65200000000000002</v>
      </c>
      <c r="I28" s="30">
        <v>5</v>
      </c>
      <c r="J28" s="30">
        <v>5</v>
      </c>
      <c r="K28" s="30">
        <v>4.0750000000000002</v>
      </c>
      <c r="L28" s="30">
        <v>0.92500000000000004</v>
      </c>
      <c r="M28" s="31" t="s">
        <v>101</v>
      </c>
      <c r="N28" s="31" t="s">
        <v>101</v>
      </c>
      <c r="O28" s="32">
        <v>5</v>
      </c>
    </row>
    <row r="29" spans="1:16" x14ac:dyDescent="0.25">
      <c r="A29" s="122">
        <v>560057</v>
      </c>
      <c r="B29" s="28" t="s">
        <v>34</v>
      </c>
      <c r="C29" s="29">
        <v>13283</v>
      </c>
      <c r="D29" s="29">
        <v>17915</v>
      </c>
      <c r="E29" s="29">
        <v>35770</v>
      </c>
      <c r="F29" s="29">
        <v>26550</v>
      </c>
      <c r="G29" s="30">
        <v>0.371</v>
      </c>
      <c r="H29" s="30">
        <v>0.67500000000000004</v>
      </c>
      <c r="I29" s="30">
        <v>5</v>
      </c>
      <c r="J29" s="30">
        <v>5</v>
      </c>
      <c r="K29" s="30">
        <v>3.9750000000000001</v>
      </c>
      <c r="L29" s="30">
        <v>1.0249999999999999</v>
      </c>
      <c r="M29" s="31" t="s">
        <v>101</v>
      </c>
      <c r="N29" s="31" t="s">
        <v>101</v>
      </c>
      <c r="O29" s="32">
        <v>5</v>
      </c>
      <c r="P29" s="14"/>
    </row>
    <row r="30" spans="1:16" x14ac:dyDescent="0.25">
      <c r="A30" s="122">
        <v>560058</v>
      </c>
      <c r="B30" s="28" t="s">
        <v>35</v>
      </c>
      <c r="C30" s="29">
        <v>13715</v>
      </c>
      <c r="D30" s="29">
        <v>38040</v>
      </c>
      <c r="E30" s="29">
        <v>60681</v>
      </c>
      <c r="F30" s="29">
        <v>62852</v>
      </c>
      <c r="G30" s="30">
        <v>0.22600000000000001</v>
      </c>
      <c r="H30" s="30">
        <v>0.60499999999999998</v>
      </c>
      <c r="I30" s="30">
        <v>3.3986000000000001</v>
      </c>
      <c r="J30" s="30">
        <v>5</v>
      </c>
      <c r="K30" s="30">
        <v>2.6373000000000002</v>
      </c>
      <c r="L30" s="30">
        <v>1.1200000000000001</v>
      </c>
      <c r="M30" s="31" t="s">
        <v>101</v>
      </c>
      <c r="N30" s="31" t="s">
        <v>101</v>
      </c>
      <c r="O30" s="32">
        <v>3.76</v>
      </c>
    </row>
    <row r="31" spans="1:16" x14ac:dyDescent="0.25">
      <c r="A31" s="122">
        <v>560059</v>
      </c>
      <c r="B31" s="28" t="s">
        <v>36</v>
      </c>
      <c r="C31" s="29">
        <v>7609</v>
      </c>
      <c r="D31" s="29">
        <v>9484</v>
      </c>
      <c r="E31" s="29">
        <v>19695</v>
      </c>
      <c r="F31" s="29">
        <v>16075</v>
      </c>
      <c r="G31" s="30">
        <v>0.38600000000000001</v>
      </c>
      <c r="H31" s="30">
        <v>0.59</v>
      </c>
      <c r="I31" s="30">
        <v>5</v>
      </c>
      <c r="J31" s="30">
        <v>5</v>
      </c>
      <c r="K31" s="30">
        <v>4.0199999999999996</v>
      </c>
      <c r="L31" s="30">
        <v>0.98</v>
      </c>
      <c r="M31" s="31" t="s">
        <v>101</v>
      </c>
      <c r="N31" s="31" t="s">
        <v>101</v>
      </c>
      <c r="O31" s="32">
        <v>5</v>
      </c>
      <c r="P31" s="14"/>
    </row>
    <row r="32" spans="1:16" x14ac:dyDescent="0.25">
      <c r="A32" s="122">
        <v>560060</v>
      </c>
      <c r="B32" s="28" t="s">
        <v>37</v>
      </c>
      <c r="C32" s="29">
        <v>6908</v>
      </c>
      <c r="D32" s="29">
        <v>13384</v>
      </c>
      <c r="E32" s="29">
        <v>24135</v>
      </c>
      <c r="F32" s="29">
        <v>21313</v>
      </c>
      <c r="G32" s="30">
        <v>0.28599999999999998</v>
      </c>
      <c r="H32" s="30">
        <v>0.628</v>
      </c>
      <c r="I32" s="30">
        <v>4.4661999999999997</v>
      </c>
      <c r="J32" s="30">
        <v>5</v>
      </c>
      <c r="K32" s="30">
        <v>3.5194000000000001</v>
      </c>
      <c r="L32" s="30">
        <v>1.06</v>
      </c>
      <c r="M32" s="31" t="s">
        <v>101</v>
      </c>
      <c r="N32" s="31" t="s">
        <v>101</v>
      </c>
      <c r="O32" s="32">
        <v>4.58</v>
      </c>
    </row>
    <row r="33" spans="1:16" x14ac:dyDescent="0.25">
      <c r="A33" s="122">
        <v>560061</v>
      </c>
      <c r="B33" s="28" t="s">
        <v>38</v>
      </c>
      <c r="C33" s="29">
        <v>10942</v>
      </c>
      <c r="D33" s="29">
        <v>19078</v>
      </c>
      <c r="E33" s="29">
        <v>33735</v>
      </c>
      <c r="F33" s="29">
        <v>31147</v>
      </c>
      <c r="G33" s="30">
        <v>0.32400000000000001</v>
      </c>
      <c r="H33" s="30">
        <v>0.61299999999999999</v>
      </c>
      <c r="I33" s="30">
        <v>5</v>
      </c>
      <c r="J33" s="30">
        <v>5</v>
      </c>
      <c r="K33" s="30">
        <v>3.8650000000000002</v>
      </c>
      <c r="L33" s="30">
        <v>1.135</v>
      </c>
      <c r="M33" s="31" t="s">
        <v>101</v>
      </c>
      <c r="N33" s="31" t="s">
        <v>101</v>
      </c>
      <c r="O33" s="32">
        <v>5</v>
      </c>
      <c r="P33" s="14"/>
    </row>
    <row r="34" spans="1:16" x14ac:dyDescent="0.25">
      <c r="A34" s="122">
        <v>560062</v>
      </c>
      <c r="B34" s="28" t="s">
        <v>39</v>
      </c>
      <c r="C34" s="29">
        <v>3819</v>
      </c>
      <c r="D34" s="29">
        <v>8384</v>
      </c>
      <c r="E34" s="29">
        <v>11207</v>
      </c>
      <c r="F34" s="29">
        <v>13157</v>
      </c>
      <c r="G34" s="30">
        <v>0.34100000000000003</v>
      </c>
      <c r="H34" s="30">
        <v>0.63700000000000001</v>
      </c>
      <c r="I34" s="30">
        <v>5</v>
      </c>
      <c r="J34" s="30">
        <v>5</v>
      </c>
      <c r="K34" s="30">
        <v>3.95</v>
      </c>
      <c r="L34" s="30">
        <v>1.05</v>
      </c>
      <c r="M34" s="31" t="s">
        <v>101</v>
      </c>
      <c r="N34" s="31" t="s">
        <v>101</v>
      </c>
      <c r="O34" s="32">
        <v>5</v>
      </c>
    </row>
    <row r="35" spans="1:16" ht="26.25" x14ac:dyDescent="0.25">
      <c r="A35" s="122">
        <v>560063</v>
      </c>
      <c r="B35" s="28" t="s">
        <v>40</v>
      </c>
      <c r="C35" s="29">
        <v>8331</v>
      </c>
      <c r="D35" s="29">
        <v>10620</v>
      </c>
      <c r="E35" s="29">
        <v>19837</v>
      </c>
      <c r="F35" s="29">
        <v>15630</v>
      </c>
      <c r="G35" s="30">
        <v>0.42</v>
      </c>
      <c r="H35" s="30">
        <v>0.67900000000000005</v>
      </c>
      <c r="I35" s="30">
        <v>5</v>
      </c>
      <c r="J35" s="30">
        <v>5</v>
      </c>
      <c r="K35" s="30">
        <v>3.895</v>
      </c>
      <c r="L35" s="30">
        <v>1.105</v>
      </c>
      <c r="M35" s="31" t="s">
        <v>101</v>
      </c>
      <c r="N35" s="31" t="s">
        <v>101</v>
      </c>
      <c r="O35" s="32">
        <v>5</v>
      </c>
      <c r="P35" s="14"/>
    </row>
    <row r="36" spans="1:16" x14ac:dyDescent="0.25">
      <c r="A36" s="122">
        <v>560064</v>
      </c>
      <c r="B36" s="28" t="s">
        <v>41</v>
      </c>
      <c r="C36" s="29">
        <v>60377</v>
      </c>
      <c r="D36" s="29">
        <v>57875</v>
      </c>
      <c r="E36" s="29">
        <v>118103</v>
      </c>
      <c r="F36" s="29">
        <v>83652</v>
      </c>
      <c r="G36" s="30">
        <v>0.51100000000000001</v>
      </c>
      <c r="H36" s="30">
        <v>0.69199999999999995</v>
      </c>
      <c r="I36" s="30">
        <v>5</v>
      </c>
      <c r="J36" s="30">
        <v>5</v>
      </c>
      <c r="K36" s="30">
        <v>3.9049999999999998</v>
      </c>
      <c r="L36" s="30">
        <v>1.095</v>
      </c>
      <c r="M36" s="31" t="s">
        <v>101</v>
      </c>
      <c r="N36" s="31" t="s">
        <v>101</v>
      </c>
      <c r="O36" s="32">
        <v>5</v>
      </c>
    </row>
    <row r="37" spans="1:16" x14ac:dyDescent="0.25">
      <c r="A37" s="122">
        <v>560065</v>
      </c>
      <c r="B37" s="28" t="s">
        <v>42</v>
      </c>
      <c r="C37" s="29">
        <v>11696</v>
      </c>
      <c r="D37" s="29">
        <v>14508</v>
      </c>
      <c r="E37" s="29">
        <v>25364</v>
      </c>
      <c r="F37" s="29">
        <v>18370</v>
      </c>
      <c r="G37" s="30">
        <v>0.46100000000000002</v>
      </c>
      <c r="H37" s="30">
        <v>0.79</v>
      </c>
      <c r="I37" s="30">
        <v>5</v>
      </c>
      <c r="J37" s="30">
        <v>5</v>
      </c>
      <c r="K37" s="30">
        <v>4.05</v>
      </c>
      <c r="L37" s="30">
        <v>0.95</v>
      </c>
      <c r="M37" s="31" t="s">
        <v>101</v>
      </c>
      <c r="N37" s="31" t="s">
        <v>101</v>
      </c>
      <c r="O37" s="32">
        <v>5</v>
      </c>
      <c r="P37" s="14"/>
    </row>
    <row r="38" spans="1:16" x14ac:dyDescent="0.25">
      <c r="A38" s="122">
        <v>560066</v>
      </c>
      <c r="B38" s="28" t="s">
        <v>43</v>
      </c>
      <c r="C38" s="29">
        <v>4726</v>
      </c>
      <c r="D38" s="29">
        <v>7536</v>
      </c>
      <c r="E38" s="29">
        <v>17411</v>
      </c>
      <c r="F38" s="29">
        <v>12665</v>
      </c>
      <c r="G38" s="30">
        <v>0.27100000000000002</v>
      </c>
      <c r="H38" s="30">
        <v>0.59499999999999997</v>
      </c>
      <c r="I38" s="30">
        <v>4.1993</v>
      </c>
      <c r="J38" s="30">
        <v>5</v>
      </c>
      <c r="K38" s="30">
        <v>3.3677999999999999</v>
      </c>
      <c r="L38" s="30">
        <v>0.99</v>
      </c>
      <c r="M38" s="31" t="s">
        <v>101</v>
      </c>
      <c r="N38" s="31" t="s">
        <v>101</v>
      </c>
      <c r="O38" s="32">
        <v>4.3600000000000003</v>
      </c>
    </row>
    <row r="39" spans="1:16" x14ac:dyDescent="0.25">
      <c r="A39" s="122">
        <v>560067</v>
      </c>
      <c r="B39" s="28" t="s">
        <v>44</v>
      </c>
      <c r="C39" s="29">
        <v>4912</v>
      </c>
      <c r="D39" s="29">
        <v>27201</v>
      </c>
      <c r="E39" s="29">
        <v>24726</v>
      </c>
      <c r="F39" s="29">
        <v>35563</v>
      </c>
      <c r="G39" s="30">
        <v>0.19900000000000001</v>
      </c>
      <c r="H39" s="30">
        <v>0.76500000000000001</v>
      </c>
      <c r="I39" s="30">
        <v>2.9180999999999999</v>
      </c>
      <c r="J39" s="30">
        <v>5</v>
      </c>
      <c r="K39" s="30">
        <v>2.2353000000000001</v>
      </c>
      <c r="L39" s="30">
        <v>1.17</v>
      </c>
      <c r="M39" s="31" t="s">
        <v>101</v>
      </c>
      <c r="N39" s="31" t="s">
        <v>101</v>
      </c>
      <c r="O39" s="32">
        <v>3.41</v>
      </c>
      <c r="P39" s="14"/>
    </row>
    <row r="40" spans="1:16" x14ac:dyDescent="0.25">
      <c r="A40" s="122">
        <v>560068</v>
      </c>
      <c r="B40" s="28" t="s">
        <v>45</v>
      </c>
      <c r="C40" s="29">
        <v>8086</v>
      </c>
      <c r="D40" s="29">
        <v>22298</v>
      </c>
      <c r="E40" s="29">
        <v>34588</v>
      </c>
      <c r="F40" s="29">
        <v>34802</v>
      </c>
      <c r="G40" s="30">
        <v>0.23400000000000001</v>
      </c>
      <c r="H40" s="30">
        <v>0.64100000000000001</v>
      </c>
      <c r="I40" s="30">
        <v>3.5409000000000002</v>
      </c>
      <c r="J40" s="30">
        <v>5</v>
      </c>
      <c r="K40" s="30">
        <v>2.7406999999999999</v>
      </c>
      <c r="L40" s="30">
        <v>1.1299999999999999</v>
      </c>
      <c r="M40" s="31" t="s">
        <v>101</v>
      </c>
      <c r="N40" s="31" t="s">
        <v>101</v>
      </c>
      <c r="O40" s="32">
        <v>3.87</v>
      </c>
    </row>
    <row r="41" spans="1:16" x14ac:dyDescent="0.25">
      <c r="A41" s="122">
        <v>560069</v>
      </c>
      <c r="B41" s="28" t="s">
        <v>46</v>
      </c>
      <c r="C41" s="29">
        <v>18686</v>
      </c>
      <c r="D41" s="29">
        <v>18498</v>
      </c>
      <c r="E41" s="29">
        <v>33489</v>
      </c>
      <c r="F41" s="29">
        <v>23039</v>
      </c>
      <c r="G41" s="30">
        <v>0.55800000000000005</v>
      </c>
      <c r="H41" s="30">
        <v>0.80300000000000005</v>
      </c>
      <c r="I41" s="30">
        <v>5</v>
      </c>
      <c r="J41" s="30">
        <v>5</v>
      </c>
      <c r="K41" s="30">
        <v>3.91</v>
      </c>
      <c r="L41" s="30">
        <v>1.0900000000000001</v>
      </c>
      <c r="M41" s="31" t="s">
        <v>101</v>
      </c>
      <c r="N41" s="31" t="s">
        <v>101</v>
      </c>
      <c r="O41" s="32">
        <v>5</v>
      </c>
      <c r="P41" s="14"/>
    </row>
    <row r="42" spans="1:16" x14ac:dyDescent="0.25">
      <c r="A42" s="122">
        <v>560070</v>
      </c>
      <c r="B42" s="28" t="s">
        <v>47</v>
      </c>
      <c r="C42" s="29">
        <v>53712</v>
      </c>
      <c r="D42" s="29">
        <v>77748</v>
      </c>
      <c r="E42" s="29">
        <v>147410</v>
      </c>
      <c r="F42" s="29">
        <v>117945</v>
      </c>
      <c r="G42" s="30">
        <v>0.36399999999999999</v>
      </c>
      <c r="H42" s="30">
        <v>0.65900000000000003</v>
      </c>
      <c r="I42" s="30">
        <v>5</v>
      </c>
      <c r="J42" s="30">
        <v>5</v>
      </c>
      <c r="K42" s="30">
        <v>3.7650000000000001</v>
      </c>
      <c r="L42" s="30">
        <v>1.2350000000000001</v>
      </c>
      <c r="M42" s="31" t="s">
        <v>101</v>
      </c>
      <c r="N42" s="31" t="s">
        <v>101</v>
      </c>
      <c r="O42" s="32">
        <v>5</v>
      </c>
    </row>
    <row r="43" spans="1:16" x14ac:dyDescent="0.25">
      <c r="A43" s="122">
        <v>560071</v>
      </c>
      <c r="B43" s="28" t="s">
        <v>48</v>
      </c>
      <c r="C43" s="29">
        <v>16763</v>
      </c>
      <c r="D43" s="29">
        <v>26450</v>
      </c>
      <c r="E43" s="29">
        <v>39035</v>
      </c>
      <c r="F43" s="29">
        <v>40674</v>
      </c>
      <c r="G43" s="30">
        <v>0.42899999999999999</v>
      </c>
      <c r="H43" s="30">
        <v>0.65</v>
      </c>
      <c r="I43" s="30">
        <v>5</v>
      </c>
      <c r="J43" s="30">
        <v>5</v>
      </c>
      <c r="K43" s="30">
        <v>3.76</v>
      </c>
      <c r="L43" s="30">
        <v>1.24</v>
      </c>
      <c r="M43" s="31" t="s">
        <v>101</v>
      </c>
      <c r="N43" s="31" t="s">
        <v>101</v>
      </c>
      <c r="O43" s="32">
        <v>5</v>
      </c>
      <c r="P43" s="14"/>
    </row>
    <row r="44" spans="1:16" x14ac:dyDescent="0.25">
      <c r="A44" s="122">
        <v>560072</v>
      </c>
      <c r="B44" s="28" t="s">
        <v>49</v>
      </c>
      <c r="C44" s="29">
        <v>17785</v>
      </c>
      <c r="D44" s="29">
        <v>22830</v>
      </c>
      <c r="E44" s="29">
        <v>33906</v>
      </c>
      <c r="F44" s="29">
        <v>33774</v>
      </c>
      <c r="G44" s="30">
        <v>0.52500000000000002</v>
      </c>
      <c r="H44" s="30">
        <v>0.67600000000000005</v>
      </c>
      <c r="I44" s="30">
        <v>5</v>
      </c>
      <c r="J44" s="30">
        <v>5</v>
      </c>
      <c r="K44" s="30">
        <v>3.9550000000000001</v>
      </c>
      <c r="L44" s="30">
        <v>1.0449999999999999</v>
      </c>
      <c r="M44" s="31" t="s">
        <v>101</v>
      </c>
      <c r="N44" s="31" t="s">
        <v>101</v>
      </c>
      <c r="O44" s="32">
        <v>5</v>
      </c>
    </row>
    <row r="45" spans="1:16" x14ac:dyDescent="0.25">
      <c r="A45" s="122">
        <v>560073</v>
      </c>
      <c r="B45" s="28" t="s">
        <v>50</v>
      </c>
      <c r="C45" s="29">
        <v>12822</v>
      </c>
      <c r="D45" s="29">
        <v>8436</v>
      </c>
      <c r="E45" s="29">
        <v>23831</v>
      </c>
      <c r="F45" s="29">
        <v>11181</v>
      </c>
      <c r="G45" s="30">
        <v>0.53800000000000003</v>
      </c>
      <c r="H45" s="30">
        <v>0.754</v>
      </c>
      <c r="I45" s="30">
        <v>5</v>
      </c>
      <c r="J45" s="30">
        <v>5</v>
      </c>
      <c r="K45" s="30">
        <v>4.1749999999999998</v>
      </c>
      <c r="L45" s="30">
        <v>0.82499999999999996</v>
      </c>
      <c r="M45" s="31" t="s">
        <v>101</v>
      </c>
      <c r="N45" s="31" t="s">
        <v>101</v>
      </c>
      <c r="O45" s="32">
        <v>5</v>
      </c>
      <c r="P45" s="14"/>
    </row>
    <row r="46" spans="1:16" x14ac:dyDescent="0.25">
      <c r="A46" s="122">
        <v>560074</v>
      </c>
      <c r="B46" s="28" t="s">
        <v>51</v>
      </c>
      <c r="C46" s="29">
        <v>9554</v>
      </c>
      <c r="D46" s="29">
        <v>18467</v>
      </c>
      <c r="E46" s="29">
        <v>33885</v>
      </c>
      <c r="F46" s="29">
        <v>32437</v>
      </c>
      <c r="G46" s="30">
        <v>0.28199999999999997</v>
      </c>
      <c r="H46" s="30">
        <v>0.56899999999999995</v>
      </c>
      <c r="I46" s="30">
        <v>4.3949999999999996</v>
      </c>
      <c r="J46" s="30">
        <v>5</v>
      </c>
      <c r="K46" s="30">
        <v>3.3401999999999998</v>
      </c>
      <c r="L46" s="30">
        <v>1.2</v>
      </c>
      <c r="M46" s="31" t="s">
        <v>101</v>
      </c>
      <c r="N46" s="31" t="s">
        <v>101</v>
      </c>
      <c r="O46" s="32">
        <v>4.54</v>
      </c>
    </row>
    <row r="47" spans="1:16" x14ac:dyDescent="0.25">
      <c r="A47" s="122">
        <v>560075</v>
      </c>
      <c r="B47" s="28" t="s">
        <v>52</v>
      </c>
      <c r="C47" s="29">
        <v>19099</v>
      </c>
      <c r="D47" s="29">
        <v>31977</v>
      </c>
      <c r="E47" s="29">
        <v>73571</v>
      </c>
      <c r="F47" s="29">
        <v>44800</v>
      </c>
      <c r="G47" s="30">
        <v>0.26</v>
      </c>
      <c r="H47" s="30">
        <v>0.71399999999999997</v>
      </c>
      <c r="I47" s="30">
        <v>4.0035999999999996</v>
      </c>
      <c r="J47" s="30">
        <v>5</v>
      </c>
      <c r="K47" s="30">
        <v>3.0787</v>
      </c>
      <c r="L47" s="30">
        <v>1.155</v>
      </c>
      <c r="M47" s="31" t="s">
        <v>101</v>
      </c>
      <c r="N47" s="31" t="s">
        <v>101</v>
      </c>
      <c r="O47" s="32">
        <v>4.2300000000000004</v>
      </c>
      <c r="P47" s="14"/>
    </row>
    <row r="48" spans="1:16" x14ac:dyDescent="0.25">
      <c r="A48" s="122">
        <v>560076</v>
      </c>
      <c r="B48" s="28" t="s">
        <v>53</v>
      </c>
      <c r="C48" s="29">
        <v>3830</v>
      </c>
      <c r="D48" s="29">
        <v>7091</v>
      </c>
      <c r="E48" s="29">
        <v>14568</v>
      </c>
      <c r="F48" s="29">
        <v>11594</v>
      </c>
      <c r="G48" s="30">
        <v>0.26300000000000001</v>
      </c>
      <c r="H48" s="30">
        <v>0.61199999999999999</v>
      </c>
      <c r="I48" s="30">
        <v>4.0568999999999997</v>
      </c>
      <c r="J48" s="30">
        <v>5</v>
      </c>
      <c r="K48" s="30">
        <v>3.1928000000000001</v>
      </c>
      <c r="L48" s="30">
        <v>1.0649999999999999</v>
      </c>
      <c r="M48" s="31" t="s">
        <v>101</v>
      </c>
      <c r="N48" s="31" t="s">
        <v>101</v>
      </c>
      <c r="O48" s="32">
        <v>4.26</v>
      </c>
    </row>
    <row r="49" spans="1:16" x14ac:dyDescent="0.25">
      <c r="A49" s="122">
        <v>560077</v>
      </c>
      <c r="B49" s="28" t="s">
        <v>54</v>
      </c>
      <c r="C49" s="29">
        <v>4005</v>
      </c>
      <c r="D49" s="29">
        <v>6655</v>
      </c>
      <c r="E49" s="29">
        <v>20480</v>
      </c>
      <c r="F49" s="29">
        <v>10009</v>
      </c>
      <c r="G49" s="30">
        <v>0.19600000000000001</v>
      </c>
      <c r="H49" s="30">
        <v>0.66500000000000004</v>
      </c>
      <c r="I49" s="30">
        <v>2.8647999999999998</v>
      </c>
      <c r="J49" s="30">
        <v>5</v>
      </c>
      <c r="K49" s="30">
        <v>2.3978000000000002</v>
      </c>
      <c r="L49" s="30">
        <v>0.81499999999999995</v>
      </c>
      <c r="M49" s="31" t="s">
        <v>101</v>
      </c>
      <c r="N49" s="31" t="s">
        <v>101</v>
      </c>
      <c r="O49" s="32">
        <v>3.21</v>
      </c>
      <c r="P49" s="14"/>
    </row>
    <row r="50" spans="1:16" x14ac:dyDescent="0.25">
      <c r="A50" s="122">
        <v>560078</v>
      </c>
      <c r="B50" s="28" t="s">
        <v>55</v>
      </c>
      <c r="C50" s="29">
        <v>9326</v>
      </c>
      <c r="D50" s="29">
        <v>34443</v>
      </c>
      <c r="E50" s="29">
        <v>58070</v>
      </c>
      <c r="F50" s="29">
        <v>52338</v>
      </c>
      <c r="G50" s="30">
        <v>0.161</v>
      </c>
      <c r="H50" s="30">
        <v>0.65800000000000003</v>
      </c>
      <c r="I50" s="30">
        <v>2.242</v>
      </c>
      <c r="J50" s="30">
        <v>5</v>
      </c>
      <c r="K50" s="30">
        <v>1.6500999999999999</v>
      </c>
      <c r="L50" s="30">
        <v>1.32</v>
      </c>
      <c r="M50" s="31" t="s">
        <v>101</v>
      </c>
      <c r="N50" s="31" t="s">
        <v>101</v>
      </c>
      <c r="O50" s="32">
        <v>2.97</v>
      </c>
    </row>
    <row r="51" spans="1:16" x14ac:dyDescent="0.25">
      <c r="A51" s="122">
        <v>560079</v>
      </c>
      <c r="B51" s="28" t="s">
        <v>56</v>
      </c>
      <c r="C51" s="29">
        <v>22089</v>
      </c>
      <c r="D51" s="29">
        <v>39578</v>
      </c>
      <c r="E51" s="29">
        <v>74070</v>
      </c>
      <c r="F51" s="29">
        <v>62937</v>
      </c>
      <c r="G51" s="30">
        <v>0.29799999999999999</v>
      </c>
      <c r="H51" s="30">
        <v>0.629</v>
      </c>
      <c r="I51" s="30">
        <v>4.6797000000000004</v>
      </c>
      <c r="J51" s="30">
        <v>5</v>
      </c>
      <c r="K51" s="30">
        <v>3.6267999999999998</v>
      </c>
      <c r="L51" s="30">
        <v>1.125</v>
      </c>
      <c r="M51" s="31" t="s">
        <v>101</v>
      </c>
      <c r="N51" s="31" t="s">
        <v>101</v>
      </c>
      <c r="O51" s="32">
        <v>4.75</v>
      </c>
      <c r="P51" s="14"/>
    </row>
    <row r="52" spans="1:16" x14ac:dyDescent="0.25">
      <c r="A52" s="122">
        <v>560080</v>
      </c>
      <c r="B52" s="28" t="s">
        <v>57</v>
      </c>
      <c r="C52" s="29">
        <v>8021</v>
      </c>
      <c r="D52" s="29">
        <v>14508</v>
      </c>
      <c r="E52" s="29">
        <v>30928</v>
      </c>
      <c r="F52" s="29">
        <v>30680</v>
      </c>
      <c r="G52" s="30">
        <v>0.25900000000000001</v>
      </c>
      <c r="H52" s="30">
        <v>0.47299999999999998</v>
      </c>
      <c r="I52" s="30">
        <v>3.9857999999999998</v>
      </c>
      <c r="J52" s="30">
        <v>5</v>
      </c>
      <c r="K52" s="30">
        <v>3.069</v>
      </c>
      <c r="L52" s="30">
        <v>1.1499999999999999</v>
      </c>
      <c r="M52" s="31" t="s">
        <v>101</v>
      </c>
      <c r="N52" s="31" t="s">
        <v>101</v>
      </c>
      <c r="O52" s="32">
        <v>4.22</v>
      </c>
    </row>
    <row r="53" spans="1:16" x14ac:dyDescent="0.25">
      <c r="A53" s="122">
        <v>560081</v>
      </c>
      <c r="B53" s="28" t="s">
        <v>58</v>
      </c>
      <c r="C53" s="29">
        <v>6161</v>
      </c>
      <c r="D53" s="29">
        <v>19430</v>
      </c>
      <c r="E53" s="29">
        <v>25774</v>
      </c>
      <c r="F53" s="29">
        <v>34011</v>
      </c>
      <c r="G53" s="30">
        <v>0.23899999999999999</v>
      </c>
      <c r="H53" s="30">
        <v>0.57099999999999995</v>
      </c>
      <c r="I53" s="30">
        <v>3.6299000000000001</v>
      </c>
      <c r="J53" s="30">
        <v>5</v>
      </c>
      <c r="K53" s="30">
        <v>2.6970000000000001</v>
      </c>
      <c r="L53" s="30">
        <v>1.2849999999999999</v>
      </c>
      <c r="M53" s="31" t="s">
        <v>101</v>
      </c>
      <c r="N53" s="31" t="s">
        <v>101</v>
      </c>
      <c r="O53" s="32">
        <v>3.98</v>
      </c>
      <c r="P53" s="14"/>
    </row>
    <row r="54" spans="1:16" x14ac:dyDescent="0.25">
      <c r="A54" s="122">
        <v>560082</v>
      </c>
      <c r="B54" s="28" t="s">
        <v>59</v>
      </c>
      <c r="C54" s="29">
        <v>13847</v>
      </c>
      <c r="D54" s="29">
        <v>15470</v>
      </c>
      <c r="E54" s="29">
        <v>30705</v>
      </c>
      <c r="F54" s="29">
        <v>21823</v>
      </c>
      <c r="G54" s="30">
        <v>0.45100000000000001</v>
      </c>
      <c r="H54" s="30">
        <v>0.70899999999999996</v>
      </c>
      <c r="I54" s="30">
        <v>5</v>
      </c>
      <c r="J54" s="30">
        <v>5</v>
      </c>
      <c r="K54" s="30">
        <v>3.9950000000000001</v>
      </c>
      <c r="L54" s="30">
        <v>1.0049999999999999</v>
      </c>
      <c r="M54" s="31" t="s">
        <v>101</v>
      </c>
      <c r="N54" s="31" t="s">
        <v>101</v>
      </c>
      <c r="O54" s="32">
        <v>5</v>
      </c>
    </row>
    <row r="55" spans="1:16" x14ac:dyDescent="0.25">
      <c r="A55" s="122">
        <v>560083</v>
      </c>
      <c r="B55" s="28" t="s">
        <v>60</v>
      </c>
      <c r="C55" s="29">
        <v>5718</v>
      </c>
      <c r="D55" s="29">
        <v>11498</v>
      </c>
      <c r="E55" s="29">
        <v>22740</v>
      </c>
      <c r="F55" s="29">
        <v>18256</v>
      </c>
      <c r="G55" s="30">
        <v>0.251</v>
      </c>
      <c r="H55" s="30">
        <v>0.63</v>
      </c>
      <c r="I55" s="30">
        <v>3.8433999999999999</v>
      </c>
      <c r="J55" s="30">
        <v>5</v>
      </c>
      <c r="K55" s="30">
        <v>3.117</v>
      </c>
      <c r="L55" s="30">
        <v>0.94499999999999995</v>
      </c>
      <c r="M55" s="31" t="s">
        <v>101</v>
      </c>
      <c r="N55" s="31" t="s">
        <v>101</v>
      </c>
      <c r="O55" s="32">
        <v>4.0599999999999996</v>
      </c>
      <c r="P55" s="14"/>
    </row>
    <row r="56" spans="1:16" x14ac:dyDescent="0.25">
      <c r="A56" s="122">
        <v>560084</v>
      </c>
      <c r="B56" s="28" t="s">
        <v>61</v>
      </c>
      <c r="C56" s="29">
        <v>4075</v>
      </c>
      <c r="D56" s="29">
        <v>14849</v>
      </c>
      <c r="E56" s="29">
        <v>30424</v>
      </c>
      <c r="F56" s="29">
        <v>32443</v>
      </c>
      <c r="G56" s="30">
        <v>0.13400000000000001</v>
      </c>
      <c r="H56" s="30">
        <v>0.45800000000000002</v>
      </c>
      <c r="I56" s="30">
        <v>1.7616000000000001</v>
      </c>
      <c r="J56" s="30">
        <v>4.8356000000000003</v>
      </c>
      <c r="K56" s="30">
        <v>1.3070999999999999</v>
      </c>
      <c r="L56" s="30">
        <v>1.2476</v>
      </c>
      <c r="M56" s="31" t="s">
        <v>101</v>
      </c>
      <c r="N56" s="31" t="s">
        <v>101</v>
      </c>
      <c r="O56" s="32">
        <v>2.5499999999999998</v>
      </c>
    </row>
    <row r="57" spans="1:16" ht="26.25" x14ac:dyDescent="0.25">
      <c r="A57" s="122">
        <v>560085</v>
      </c>
      <c r="B57" s="28" t="s">
        <v>62</v>
      </c>
      <c r="C57" s="29">
        <v>3941</v>
      </c>
      <c r="D57" s="29">
        <v>1202</v>
      </c>
      <c r="E57" s="29">
        <v>14364</v>
      </c>
      <c r="F57" s="29">
        <v>1657</v>
      </c>
      <c r="G57" s="30">
        <v>0.27400000000000002</v>
      </c>
      <c r="H57" s="30">
        <v>0.72499999999999998</v>
      </c>
      <c r="I57" s="30">
        <v>4.2526999999999999</v>
      </c>
      <c r="J57" s="30">
        <v>5</v>
      </c>
      <c r="K57" s="30">
        <v>4.1505999999999998</v>
      </c>
      <c r="L57" s="30">
        <v>0.12</v>
      </c>
      <c r="M57" s="31" t="s">
        <v>101</v>
      </c>
      <c r="N57" s="31" t="s">
        <v>101</v>
      </c>
      <c r="O57" s="32">
        <v>4.2699999999999996</v>
      </c>
      <c r="P57" s="14"/>
    </row>
    <row r="58" spans="1:16" ht="26.25" x14ac:dyDescent="0.25">
      <c r="A58" s="122">
        <v>560086</v>
      </c>
      <c r="B58" s="28" t="s">
        <v>229</v>
      </c>
      <c r="C58" s="29">
        <v>11294</v>
      </c>
      <c r="D58" s="29">
        <v>1141</v>
      </c>
      <c r="E58" s="29">
        <v>31165</v>
      </c>
      <c r="F58" s="29">
        <v>1917</v>
      </c>
      <c r="G58" s="30">
        <v>0.36199999999999999</v>
      </c>
      <c r="H58" s="30">
        <v>0.59499999999999997</v>
      </c>
      <c r="I58" s="30">
        <v>5</v>
      </c>
      <c r="J58" s="30">
        <v>5</v>
      </c>
      <c r="K58" s="30">
        <v>4.9050000000000002</v>
      </c>
      <c r="L58" s="30">
        <v>9.5000000000000001E-2</v>
      </c>
      <c r="M58" s="31" t="s">
        <v>101</v>
      </c>
      <c r="N58" s="31" t="s">
        <v>101</v>
      </c>
      <c r="O58" s="32">
        <v>5</v>
      </c>
    </row>
    <row r="59" spans="1:16" ht="26.25" x14ac:dyDescent="0.25">
      <c r="A59" s="122">
        <v>560087</v>
      </c>
      <c r="B59" s="28" t="s">
        <v>230</v>
      </c>
      <c r="C59" s="29">
        <v>12030</v>
      </c>
      <c r="D59" s="29">
        <v>0</v>
      </c>
      <c r="E59" s="29">
        <v>57853</v>
      </c>
      <c r="F59" s="29">
        <v>0</v>
      </c>
      <c r="G59" s="30">
        <v>0.20799999999999999</v>
      </c>
      <c r="H59" s="30">
        <v>0</v>
      </c>
      <c r="I59" s="30">
        <v>3.0783</v>
      </c>
      <c r="J59" s="30">
        <v>0</v>
      </c>
      <c r="K59" s="30">
        <v>3.0783</v>
      </c>
      <c r="L59" s="30">
        <v>0</v>
      </c>
      <c r="M59" s="31" t="s">
        <v>101</v>
      </c>
      <c r="N59" s="31" t="s">
        <v>101</v>
      </c>
      <c r="O59" s="32">
        <v>3.08</v>
      </c>
      <c r="P59" s="14"/>
    </row>
    <row r="60" spans="1:16" ht="39" x14ac:dyDescent="0.25">
      <c r="A60" s="122">
        <v>560088</v>
      </c>
      <c r="B60" s="28" t="s">
        <v>231</v>
      </c>
      <c r="C60" s="29">
        <v>1254</v>
      </c>
      <c r="D60" s="29">
        <v>0</v>
      </c>
      <c r="E60" s="29">
        <v>8514</v>
      </c>
      <c r="F60" s="29">
        <v>0</v>
      </c>
      <c r="G60" s="30">
        <v>0.14699999999999999</v>
      </c>
      <c r="H60" s="30">
        <v>0</v>
      </c>
      <c r="I60" s="30">
        <v>1.9928999999999999</v>
      </c>
      <c r="J60" s="30">
        <v>0</v>
      </c>
      <c r="K60" s="30">
        <v>1.9928999999999999</v>
      </c>
      <c r="L60" s="30">
        <v>0</v>
      </c>
      <c r="M60" s="31" t="s">
        <v>101</v>
      </c>
      <c r="N60" s="31" t="s">
        <v>101</v>
      </c>
      <c r="O60" s="32">
        <v>1.99</v>
      </c>
    </row>
    <row r="61" spans="1:16" ht="39" x14ac:dyDescent="0.25">
      <c r="A61" s="122">
        <v>560089</v>
      </c>
      <c r="B61" s="28" t="s">
        <v>232</v>
      </c>
      <c r="C61" s="29">
        <v>2447</v>
      </c>
      <c r="D61" s="29">
        <v>0</v>
      </c>
      <c r="E61" s="29">
        <v>12118</v>
      </c>
      <c r="F61" s="29">
        <v>0</v>
      </c>
      <c r="G61" s="30">
        <v>0.20200000000000001</v>
      </c>
      <c r="H61" s="30">
        <v>0</v>
      </c>
      <c r="I61" s="30">
        <v>2.9714999999999998</v>
      </c>
      <c r="J61" s="30">
        <v>0</v>
      </c>
      <c r="K61" s="30">
        <v>2.9714999999999998</v>
      </c>
      <c r="L61" s="30">
        <v>0</v>
      </c>
      <c r="M61" s="31" t="s">
        <v>101</v>
      </c>
      <c r="N61" s="31" t="s">
        <v>101</v>
      </c>
      <c r="O61" s="32">
        <v>2.97</v>
      </c>
      <c r="P61" s="14"/>
    </row>
    <row r="62" spans="1:16" ht="26.25" x14ac:dyDescent="0.25">
      <c r="A62" s="122">
        <v>560096</v>
      </c>
      <c r="B62" s="28" t="s">
        <v>67</v>
      </c>
      <c r="C62" s="29">
        <v>6</v>
      </c>
      <c r="D62" s="29">
        <v>0</v>
      </c>
      <c r="E62" s="29">
        <v>158</v>
      </c>
      <c r="F62" s="29">
        <v>0</v>
      </c>
      <c r="G62" s="30">
        <v>3.7999999999999999E-2</v>
      </c>
      <c r="H62" s="30">
        <v>0</v>
      </c>
      <c r="I62" s="30">
        <v>5.3400000000000003E-2</v>
      </c>
      <c r="J62" s="30">
        <v>0</v>
      </c>
      <c r="K62" s="30">
        <v>5.3400000000000003E-2</v>
      </c>
      <c r="L62" s="30">
        <v>0</v>
      </c>
      <c r="M62" s="31" t="s">
        <v>101</v>
      </c>
      <c r="N62" s="31" t="s">
        <v>101</v>
      </c>
      <c r="O62" s="32">
        <v>0.05</v>
      </c>
    </row>
    <row r="63" spans="1:16" ht="26.25" x14ac:dyDescent="0.25">
      <c r="A63" s="122">
        <v>560098</v>
      </c>
      <c r="B63" s="28" t="s">
        <v>68</v>
      </c>
      <c r="C63" s="29">
        <v>2640</v>
      </c>
      <c r="D63" s="29">
        <v>1</v>
      </c>
      <c r="E63" s="29">
        <v>5658</v>
      </c>
      <c r="F63" s="29">
        <v>1</v>
      </c>
      <c r="G63" s="30">
        <v>0.46700000000000003</v>
      </c>
      <c r="H63" s="30">
        <v>1</v>
      </c>
      <c r="I63" s="30">
        <v>5</v>
      </c>
      <c r="J63" s="30">
        <v>5</v>
      </c>
      <c r="K63" s="30">
        <v>5</v>
      </c>
      <c r="L63" s="30">
        <v>0</v>
      </c>
      <c r="M63" s="31" t="s">
        <v>101</v>
      </c>
      <c r="N63" s="31" t="s">
        <v>101</v>
      </c>
      <c r="O63" s="32">
        <v>5</v>
      </c>
      <c r="P63" s="14"/>
    </row>
    <row r="64" spans="1:16" ht="39" x14ac:dyDescent="0.25">
      <c r="A64" s="122">
        <v>560099</v>
      </c>
      <c r="B64" s="28" t="s">
        <v>69</v>
      </c>
      <c r="C64" s="29">
        <v>109</v>
      </c>
      <c r="D64" s="29">
        <v>13</v>
      </c>
      <c r="E64" s="29">
        <v>979</v>
      </c>
      <c r="F64" s="29">
        <v>15</v>
      </c>
      <c r="G64" s="30">
        <v>0.111</v>
      </c>
      <c r="H64" s="30">
        <v>0.86699999999999999</v>
      </c>
      <c r="I64" s="30">
        <v>1.3523000000000001</v>
      </c>
      <c r="J64" s="30">
        <v>5</v>
      </c>
      <c r="K64" s="30">
        <v>1.3347</v>
      </c>
      <c r="L64" s="30">
        <v>6.5000000000000002E-2</v>
      </c>
      <c r="M64" s="31" t="s">
        <v>101</v>
      </c>
      <c r="N64" s="31" t="s">
        <v>101</v>
      </c>
      <c r="O64" s="32">
        <v>1.4</v>
      </c>
    </row>
    <row r="65" spans="1:16" x14ac:dyDescent="0.25">
      <c r="A65" s="122">
        <v>560205</v>
      </c>
      <c r="B65" s="28" t="s">
        <v>70</v>
      </c>
      <c r="C65" s="29">
        <v>19</v>
      </c>
      <c r="D65" s="29">
        <v>28</v>
      </c>
      <c r="E65" s="29">
        <v>137</v>
      </c>
      <c r="F65" s="29">
        <v>158</v>
      </c>
      <c r="G65" s="30">
        <v>0.13900000000000001</v>
      </c>
      <c r="H65" s="30">
        <v>0.17699999999999999</v>
      </c>
      <c r="I65" s="30">
        <v>1.8505</v>
      </c>
      <c r="J65" s="30">
        <v>0.98629999999999995</v>
      </c>
      <c r="K65" s="30">
        <v>1.1677</v>
      </c>
      <c r="L65" s="30">
        <v>0.3639</v>
      </c>
      <c r="M65" s="31" t="s">
        <v>101</v>
      </c>
      <c r="N65" s="31" t="s">
        <v>101</v>
      </c>
      <c r="O65" s="32">
        <v>1.53</v>
      </c>
      <c r="P65" s="14"/>
    </row>
    <row r="66" spans="1:16" ht="39" x14ac:dyDescent="0.25">
      <c r="A66" s="122">
        <v>560206</v>
      </c>
      <c r="B66" s="28" t="s">
        <v>23</v>
      </c>
      <c r="C66" s="29">
        <v>43350</v>
      </c>
      <c r="D66" s="29">
        <v>0</v>
      </c>
      <c r="E66" s="29">
        <v>166379</v>
      </c>
      <c r="F66" s="29">
        <v>2</v>
      </c>
      <c r="G66" s="30">
        <v>0.26100000000000001</v>
      </c>
      <c r="H66" s="30">
        <v>0</v>
      </c>
      <c r="I66" s="30">
        <v>4.0213999999999999</v>
      </c>
      <c r="J66" s="30">
        <v>0</v>
      </c>
      <c r="K66" s="30">
        <v>4.0213999999999999</v>
      </c>
      <c r="L66" s="30">
        <v>0</v>
      </c>
      <c r="M66" s="31">
        <v>1</v>
      </c>
      <c r="N66" s="31" t="s">
        <v>101</v>
      </c>
      <c r="O66" s="32">
        <v>0</v>
      </c>
    </row>
    <row r="67" spans="1:16" ht="39" x14ac:dyDescent="0.25">
      <c r="A67" s="122">
        <v>560214</v>
      </c>
      <c r="B67" s="28" t="s">
        <v>28</v>
      </c>
      <c r="C67" s="29">
        <v>37346</v>
      </c>
      <c r="D67" s="29">
        <v>74147</v>
      </c>
      <c r="E67" s="29">
        <v>156643</v>
      </c>
      <c r="F67" s="29">
        <v>142707</v>
      </c>
      <c r="G67" s="30">
        <v>0.23799999999999999</v>
      </c>
      <c r="H67" s="30">
        <v>0.52</v>
      </c>
      <c r="I67" s="30">
        <v>3.6120999999999999</v>
      </c>
      <c r="J67" s="30">
        <v>5</v>
      </c>
      <c r="K67" s="30">
        <v>2.7271000000000001</v>
      </c>
      <c r="L67" s="30">
        <v>1.2250000000000001</v>
      </c>
      <c r="M67" s="31" t="s">
        <v>101</v>
      </c>
      <c r="N67" s="31" t="s">
        <v>101</v>
      </c>
      <c r="O67" s="32">
        <v>3.95</v>
      </c>
    </row>
    <row r="68" spans="1:16" x14ac:dyDescent="0.25">
      <c r="O68" s="34"/>
    </row>
    <row r="69" spans="1:16" x14ac:dyDescent="0.25">
      <c r="O69" s="34"/>
    </row>
    <row r="70" spans="1:16" x14ac:dyDescent="0.25">
      <c r="O70" s="34"/>
    </row>
  </sheetData>
  <mergeCells count="12">
    <mergeCell ref="M4:N4"/>
    <mergeCell ref="I1:J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L1:O1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view="pageBreakPreview" zoomScale="78" zoomScaleNormal="100" zoomScaleSheetLayoutView="78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F20" sqref="F20"/>
    </sheetView>
  </sheetViews>
  <sheetFormatPr defaultRowHeight="15" x14ac:dyDescent="0.25"/>
  <cols>
    <col min="1" max="1" width="9.85546875" style="9" customWidth="1"/>
    <col min="2" max="2" width="36.85546875" style="10" customWidth="1"/>
    <col min="3" max="3" width="11.5703125" style="11" customWidth="1"/>
    <col min="4" max="4" width="11.28515625" style="11" customWidth="1"/>
    <col min="5" max="5" width="10.7109375" style="11" customWidth="1"/>
    <col min="6" max="6" width="10.42578125" style="33" customWidth="1"/>
    <col min="7" max="7" width="10.7109375" style="33" customWidth="1"/>
    <col min="8" max="8" width="8.7109375" style="13" customWidth="1"/>
    <col min="9" max="9" width="9.28515625" style="13" customWidth="1"/>
    <col min="10" max="10" width="8.85546875" style="33" customWidth="1"/>
    <col min="11" max="11" width="9" style="14" customWidth="1"/>
    <col min="12" max="12" width="8.28515625" style="14" customWidth="1"/>
    <col min="13" max="13" width="9.7109375" style="15" customWidth="1"/>
    <col min="14" max="14" width="7.42578125" style="15" customWidth="1"/>
    <col min="15" max="15" width="12.5703125" customWidth="1"/>
  </cols>
  <sheetData>
    <row r="1" spans="1:16" ht="53.25" customHeight="1" x14ac:dyDescent="0.25">
      <c r="F1" s="12"/>
      <c r="G1" s="12"/>
      <c r="I1" s="378"/>
      <c r="J1" s="378"/>
      <c r="L1" s="334" t="s">
        <v>245</v>
      </c>
      <c r="M1" s="334"/>
      <c r="N1" s="334"/>
      <c r="O1" s="334"/>
    </row>
    <row r="2" spans="1:16" ht="25.7" customHeight="1" x14ac:dyDescent="0.25">
      <c r="A2" s="366" t="s">
        <v>87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</row>
    <row r="3" spans="1:16" s="11" customFormat="1" ht="47.65" customHeight="1" x14ac:dyDescent="0.2">
      <c r="A3" s="375" t="s">
        <v>228</v>
      </c>
      <c r="B3" s="375"/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</row>
    <row r="4" spans="1:16" s="74" customFormat="1" ht="52.15" customHeight="1" x14ac:dyDescent="0.2">
      <c r="A4" s="388" t="s">
        <v>88</v>
      </c>
      <c r="B4" s="390" t="s">
        <v>89</v>
      </c>
      <c r="C4" s="392" t="s">
        <v>90</v>
      </c>
      <c r="D4" s="393"/>
      <c r="E4" s="394" t="s">
        <v>91</v>
      </c>
      <c r="F4" s="395"/>
      <c r="G4" s="396" t="s">
        <v>92</v>
      </c>
      <c r="H4" s="397"/>
      <c r="I4" s="398" t="s">
        <v>93</v>
      </c>
      <c r="J4" s="399"/>
      <c r="K4" s="400" t="s">
        <v>94</v>
      </c>
      <c r="L4" s="401"/>
      <c r="M4" s="404" t="s">
        <v>95</v>
      </c>
      <c r="N4" s="405"/>
      <c r="O4" s="16" t="s">
        <v>96</v>
      </c>
    </row>
    <row r="5" spans="1:16" s="74" customFormat="1" ht="38.25" x14ac:dyDescent="0.2">
      <c r="A5" s="389"/>
      <c r="B5" s="391"/>
      <c r="C5" s="17" t="s">
        <v>97</v>
      </c>
      <c r="D5" s="18" t="s">
        <v>98</v>
      </c>
      <c r="E5" s="17" t="s">
        <v>97</v>
      </c>
      <c r="F5" s="18" t="s">
        <v>98</v>
      </c>
      <c r="G5" s="19" t="s">
        <v>97</v>
      </c>
      <c r="H5" s="20" t="s">
        <v>98</v>
      </c>
      <c r="I5" s="19" t="s">
        <v>97</v>
      </c>
      <c r="J5" s="20" t="s">
        <v>98</v>
      </c>
      <c r="K5" s="19" t="s">
        <v>97</v>
      </c>
      <c r="L5" s="20" t="s">
        <v>98</v>
      </c>
      <c r="M5" s="256" t="s">
        <v>97</v>
      </c>
      <c r="N5" s="257" t="s">
        <v>98</v>
      </c>
      <c r="O5" s="17" t="s">
        <v>99</v>
      </c>
    </row>
    <row r="6" spans="1:16" s="26" customFormat="1" x14ac:dyDescent="0.25">
      <c r="A6" s="21"/>
      <c r="B6" s="22" t="s">
        <v>100</v>
      </c>
      <c r="C6" s="23">
        <v>4117721</v>
      </c>
      <c r="D6" s="23">
        <v>3166540</v>
      </c>
      <c r="E6" s="23">
        <v>1478230</v>
      </c>
      <c r="F6" s="23">
        <v>431886</v>
      </c>
      <c r="G6" s="24">
        <v>2.6564999999999999</v>
      </c>
      <c r="H6" s="24">
        <v>6.0136000000000003</v>
      </c>
      <c r="I6" s="24">
        <v>3.06</v>
      </c>
      <c r="J6" s="24">
        <v>3.2183999999999999</v>
      </c>
      <c r="K6" s="24">
        <v>2.4243000000000001</v>
      </c>
      <c r="L6" s="24">
        <v>0.80869999999999997</v>
      </c>
      <c r="M6" s="23">
        <v>4</v>
      </c>
      <c r="N6" s="25">
        <v>0</v>
      </c>
      <c r="O6" s="120">
        <v>3</v>
      </c>
    </row>
    <row r="7" spans="1:16" x14ac:dyDescent="0.25">
      <c r="A7" s="27">
        <v>560002</v>
      </c>
      <c r="B7" s="28" t="s">
        <v>10</v>
      </c>
      <c r="C7" s="29">
        <v>57460</v>
      </c>
      <c r="D7" s="29">
        <v>2</v>
      </c>
      <c r="E7" s="29">
        <v>17906</v>
      </c>
      <c r="F7" s="29">
        <v>1</v>
      </c>
      <c r="G7" s="30">
        <v>3.2090000000000001</v>
      </c>
      <c r="H7" s="30">
        <v>2</v>
      </c>
      <c r="I7" s="30">
        <v>3.9990000000000001</v>
      </c>
      <c r="J7" s="30">
        <v>1.0548999999999999</v>
      </c>
      <c r="K7" s="30">
        <v>3.9990000000000001</v>
      </c>
      <c r="L7" s="30">
        <v>0</v>
      </c>
      <c r="M7" s="31" t="s">
        <v>101</v>
      </c>
      <c r="N7" s="31" t="s">
        <v>101</v>
      </c>
      <c r="O7" s="32">
        <v>4</v>
      </c>
      <c r="P7" s="14"/>
    </row>
    <row r="8" spans="1:16" ht="26.25" x14ac:dyDescent="0.25">
      <c r="A8" s="27">
        <v>560014</v>
      </c>
      <c r="B8" s="28" t="s">
        <v>11</v>
      </c>
      <c r="C8" s="29">
        <v>13236</v>
      </c>
      <c r="D8" s="29">
        <v>98</v>
      </c>
      <c r="E8" s="29">
        <v>5210</v>
      </c>
      <c r="F8" s="29">
        <v>9</v>
      </c>
      <c r="G8" s="30">
        <v>2.54</v>
      </c>
      <c r="H8" s="30">
        <v>10.888999999999999</v>
      </c>
      <c r="I8" s="30">
        <v>3</v>
      </c>
      <c r="J8" s="30">
        <v>5</v>
      </c>
      <c r="K8" s="30">
        <v>2.9940000000000002</v>
      </c>
      <c r="L8" s="30">
        <v>0.01</v>
      </c>
      <c r="M8" s="31" t="s">
        <v>101</v>
      </c>
      <c r="N8" s="31" t="s">
        <v>101</v>
      </c>
      <c r="O8" s="32">
        <v>3</v>
      </c>
    </row>
    <row r="9" spans="1:16" x14ac:dyDescent="0.25">
      <c r="A9" s="27">
        <v>560017</v>
      </c>
      <c r="B9" s="28" t="s">
        <v>12</v>
      </c>
      <c r="C9" s="29">
        <v>276646</v>
      </c>
      <c r="D9" s="29">
        <v>0</v>
      </c>
      <c r="E9" s="29">
        <v>80489</v>
      </c>
      <c r="F9" s="29">
        <v>2</v>
      </c>
      <c r="G9" s="30">
        <v>3.4369999999999998</v>
      </c>
      <c r="H9" s="30">
        <v>0</v>
      </c>
      <c r="I9" s="30">
        <v>4.3395000000000001</v>
      </c>
      <c r="J9" s="30">
        <v>0</v>
      </c>
      <c r="K9" s="30">
        <v>4.3395000000000001</v>
      </c>
      <c r="L9" s="30">
        <v>0</v>
      </c>
      <c r="M9" s="31" t="s">
        <v>101</v>
      </c>
      <c r="N9" s="31" t="s">
        <v>101</v>
      </c>
      <c r="O9" s="32">
        <v>4.34</v>
      </c>
      <c r="P9" s="14"/>
    </row>
    <row r="10" spans="1:16" x14ac:dyDescent="0.25">
      <c r="A10" s="27">
        <v>560019</v>
      </c>
      <c r="B10" s="28" t="s">
        <v>13</v>
      </c>
      <c r="C10" s="29">
        <v>263639</v>
      </c>
      <c r="D10" s="29">
        <v>35120</v>
      </c>
      <c r="E10" s="29">
        <v>88415</v>
      </c>
      <c r="F10" s="29">
        <v>3788</v>
      </c>
      <c r="G10" s="30">
        <v>2.9820000000000002</v>
      </c>
      <c r="H10" s="30">
        <v>9.2710000000000008</v>
      </c>
      <c r="I10" s="30">
        <v>3.66</v>
      </c>
      <c r="J10" s="30">
        <v>5</v>
      </c>
      <c r="K10" s="30">
        <v>3.51</v>
      </c>
      <c r="L10" s="30">
        <v>0.20499999999999999</v>
      </c>
      <c r="M10" s="31" t="s">
        <v>101</v>
      </c>
      <c r="N10" s="31" t="s">
        <v>101</v>
      </c>
      <c r="O10" s="32">
        <v>3.71</v>
      </c>
    </row>
    <row r="11" spans="1:16" x14ac:dyDescent="0.25">
      <c r="A11" s="27">
        <v>560021</v>
      </c>
      <c r="B11" s="28" t="s">
        <v>14</v>
      </c>
      <c r="C11" s="29">
        <v>179589</v>
      </c>
      <c r="D11" s="29">
        <v>358174</v>
      </c>
      <c r="E11" s="29">
        <v>55877</v>
      </c>
      <c r="F11" s="29">
        <v>40195</v>
      </c>
      <c r="G11" s="30">
        <v>3.214</v>
      </c>
      <c r="H11" s="30">
        <v>8.9109999999999996</v>
      </c>
      <c r="I11" s="30">
        <v>4.0065</v>
      </c>
      <c r="J11" s="30">
        <v>5</v>
      </c>
      <c r="K11" s="30">
        <v>2.3317999999999999</v>
      </c>
      <c r="L11" s="30">
        <v>2.09</v>
      </c>
      <c r="M11" s="31" t="s">
        <v>101</v>
      </c>
      <c r="N11" s="31" t="s">
        <v>101</v>
      </c>
      <c r="O11" s="32">
        <v>4.42</v>
      </c>
      <c r="P11" s="14"/>
    </row>
    <row r="12" spans="1:16" x14ac:dyDescent="0.25">
      <c r="A12" s="27">
        <v>560022</v>
      </c>
      <c r="B12" s="28" t="s">
        <v>15</v>
      </c>
      <c r="C12" s="29">
        <v>210291</v>
      </c>
      <c r="D12" s="29">
        <v>191518</v>
      </c>
      <c r="E12" s="29">
        <v>67461</v>
      </c>
      <c r="F12" s="29">
        <v>23449</v>
      </c>
      <c r="G12" s="30">
        <v>3.117</v>
      </c>
      <c r="H12" s="30">
        <v>8.1669999999999998</v>
      </c>
      <c r="I12" s="30">
        <v>3.8616000000000001</v>
      </c>
      <c r="J12" s="30">
        <v>4.6688999999999998</v>
      </c>
      <c r="K12" s="30">
        <v>2.8653</v>
      </c>
      <c r="L12" s="30">
        <v>1.2045999999999999</v>
      </c>
      <c r="M12" s="31" t="s">
        <v>101</v>
      </c>
      <c r="N12" s="31" t="s">
        <v>101</v>
      </c>
      <c r="O12" s="32">
        <v>4.07</v>
      </c>
    </row>
    <row r="13" spans="1:16" x14ac:dyDescent="0.25">
      <c r="A13" s="27">
        <v>560024</v>
      </c>
      <c r="B13" s="28" t="s">
        <v>16</v>
      </c>
      <c r="C13" s="29">
        <v>6105</v>
      </c>
      <c r="D13" s="29">
        <v>471768</v>
      </c>
      <c r="E13" s="29">
        <v>2116</v>
      </c>
      <c r="F13" s="29">
        <v>53392</v>
      </c>
      <c r="G13" s="30">
        <v>2.8849999999999998</v>
      </c>
      <c r="H13" s="30">
        <v>8.8360000000000003</v>
      </c>
      <c r="I13" s="30">
        <v>3.5152000000000001</v>
      </c>
      <c r="J13" s="30">
        <v>5</v>
      </c>
      <c r="K13" s="30">
        <v>0.1336</v>
      </c>
      <c r="L13" s="30">
        <v>4.8099999999999996</v>
      </c>
      <c r="M13" s="31" t="s">
        <v>101</v>
      </c>
      <c r="N13" s="31" t="s">
        <v>101</v>
      </c>
      <c r="O13" s="32">
        <v>4.9400000000000004</v>
      </c>
      <c r="P13" s="14"/>
    </row>
    <row r="14" spans="1:16" ht="26.25" x14ac:dyDescent="0.25">
      <c r="A14" s="27">
        <v>560026</v>
      </c>
      <c r="B14" s="28" t="s">
        <v>17</v>
      </c>
      <c r="C14" s="29">
        <v>278917</v>
      </c>
      <c r="D14" s="29">
        <v>152853</v>
      </c>
      <c r="E14" s="29">
        <v>105101</v>
      </c>
      <c r="F14" s="29">
        <v>20768</v>
      </c>
      <c r="G14" s="30">
        <v>2.6539999999999999</v>
      </c>
      <c r="H14" s="30">
        <v>7.36</v>
      </c>
      <c r="I14" s="30">
        <v>3.1701999999999999</v>
      </c>
      <c r="J14" s="30">
        <v>4.1959999999999997</v>
      </c>
      <c r="K14" s="30">
        <v>2.6471</v>
      </c>
      <c r="L14" s="30">
        <v>0.69230000000000003</v>
      </c>
      <c r="M14" s="31" t="s">
        <v>101</v>
      </c>
      <c r="N14" s="31" t="s">
        <v>101</v>
      </c>
      <c r="O14" s="32">
        <v>3.34</v>
      </c>
    </row>
    <row r="15" spans="1:16" x14ac:dyDescent="0.25">
      <c r="A15" s="27">
        <v>560032</v>
      </c>
      <c r="B15" s="28" t="s">
        <v>19</v>
      </c>
      <c r="C15" s="29">
        <v>48460</v>
      </c>
      <c r="D15" s="29">
        <v>6</v>
      </c>
      <c r="E15" s="29">
        <v>20296</v>
      </c>
      <c r="F15" s="29">
        <v>2</v>
      </c>
      <c r="G15" s="30">
        <v>2.3879999999999999</v>
      </c>
      <c r="H15" s="30">
        <v>3</v>
      </c>
      <c r="I15" s="30">
        <v>2.7730000000000001</v>
      </c>
      <c r="J15" s="30">
        <v>1.6409</v>
      </c>
      <c r="K15" s="30">
        <v>2.7730000000000001</v>
      </c>
      <c r="L15" s="30">
        <v>0</v>
      </c>
      <c r="M15" s="31" t="s">
        <v>101</v>
      </c>
      <c r="N15" s="31" t="s">
        <v>101</v>
      </c>
      <c r="O15" s="32">
        <v>2.77</v>
      </c>
      <c r="P15" s="14"/>
    </row>
    <row r="16" spans="1:16" x14ac:dyDescent="0.25">
      <c r="A16" s="27">
        <v>560033</v>
      </c>
      <c r="B16" s="28" t="s">
        <v>20</v>
      </c>
      <c r="C16" s="29">
        <v>123150</v>
      </c>
      <c r="D16" s="29">
        <v>0</v>
      </c>
      <c r="E16" s="29">
        <v>42869</v>
      </c>
      <c r="F16" s="29">
        <v>1</v>
      </c>
      <c r="G16" s="30">
        <v>2.8730000000000002</v>
      </c>
      <c r="H16" s="30">
        <v>0</v>
      </c>
      <c r="I16" s="30">
        <v>3.4973000000000001</v>
      </c>
      <c r="J16" s="30">
        <v>0</v>
      </c>
      <c r="K16" s="30">
        <v>3.4973000000000001</v>
      </c>
      <c r="L16" s="30">
        <v>0</v>
      </c>
      <c r="M16" s="31" t="s">
        <v>101</v>
      </c>
      <c r="N16" s="31" t="s">
        <v>101</v>
      </c>
      <c r="O16" s="32">
        <v>3.5</v>
      </c>
    </row>
    <row r="17" spans="1:16" x14ac:dyDescent="0.25">
      <c r="A17" s="27">
        <v>560034</v>
      </c>
      <c r="B17" s="28" t="s">
        <v>21</v>
      </c>
      <c r="C17" s="29">
        <v>113939</v>
      </c>
      <c r="D17" s="29">
        <v>21</v>
      </c>
      <c r="E17" s="29">
        <v>37089</v>
      </c>
      <c r="F17" s="29">
        <v>1</v>
      </c>
      <c r="G17" s="30">
        <v>3.0720000000000001</v>
      </c>
      <c r="H17" s="30">
        <v>21</v>
      </c>
      <c r="I17" s="30">
        <v>3.7944</v>
      </c>
      <c r="J17" s="30">
        <v>5</v>
      </c>
      <c r="K17" s="30">
        <v>3.7944</v>
      </c>
      <c r="L17" s="30">
        <v>0</v>
      </c>
      <c r="M17" s="31" t="s">
        <v>101</v>
      </c>
      <c r="N17" s="31" t="s">
        <v>101</v>
      </c>
      <c r="O17" s="32">
        <v>3.79</v>
      </c>
      <c r="P17" s="14"/>
    </row>
    <row r="18" spans="1:16" x14ac:dyDescent="0.25">
      <c r="A18" s="27">
        <v>560035</v>
      </c>
      <c r="B18" s="28" t="s">
        <v>22</v>
      </c>
      <c r="C18" s="29">
        <v>880</v>
      </c>
      <c r="D18" s="29">
        <v>269910</v>
      </c>
      <c r="E18" s="29">
        <v>1642</v>
      </c>
      <c r="F18" s="29">
        <v>33562</v>
      </c>
      <c r="G18" s="30">
        <v>0.53600000000000003</v>
      </c>
      <c r="H18" s="30">
        <v>8.0419999999999998</v>
      </c>
      <c r="I18" s="30">
        <v>7.4999999999999997E-3</v>
      </c>
      <c r="J18" s="30">
        <v>4.5956000000000001</v>
      </c>
      <c r="K18" s="30">
        <v>4.0000000000000002E-4</v>
      </c>
      <c r="L18" s="30">
        <v>4.3795999999999999</v>
      </c>
      <c r="M18" s="31" t="s">
        <v>101</v>
      </c>
      <c r="N18" s="31" t="s">
        <v>101</v>
      </c>
      <c r="O18" s="32">
        <v>4.38</v>
      </c>
    </row>
    <row r="19" spans="1:16" x14ac:dyDescent="0.25">
      <c r="A19" s="27">
        <v>560036</v>
      </c>
      <c r="B19" s="28" t="s">
        <v>18</v>
      </c>
      <c r="C19" s="29">
        <v>85832</v>
      </c>
      <c r="D19" s="29">
        <v>61308</v>
      </c>
      <c r="E19" s="29">
        <v>44209</v>
      </c>
      <c r="F19" s="29">
        <v>10189</v>
      </c>
      <c r="G19" s="30">
        <v>1.9419999999999999</v>
      </c>
      <c r="H19" s="30">
        <v>6.0170000000000003</v>
      </c>
      <c r="I19" s="30">
        <v>2.1070000000000002</v>
      </c>
      <c r="J19" s="30">
        <v>3.4089</v>
      </c>
      <c r="K19" s="30">
        <v>1.7130000000000001</v>
      </c>
      <c r="L19" s="30">
        <v>0.63749999999999996</v>
      </c>
      <c r="M19" s="31" t="s">
        <v>101</v>
      </c>
      <c r="N19" s="31" t="s">
        <v>101</v>
      </c>
      <c r="O19" s="32">
        <v>2.35</v>
      </c>
      <c r="P19" s="14"/>
    </row>
    <row r="20" spans="1:16" x14ac:dyDescent="0.25">
      <c r="A20" s="27">
        <v>560041</v>
      </c>
      <c r="B20" s="28" t="s">
        <v>24</v>
      </c>
      <c r="C20" s="29">
        <v>260</v>
      </c>
      <c r="D20" s="29">
        <v>145805</v>
      </c>
      <c r="E20" s="29">
        <v>38</v>
      </c>
      <c r="F20" s="29">
        <v>19260</v>
      </c>
      <c r="G20" s="30">
        <v>6.8419999999999996</v>
      </c>
      <c r="H20" s="30">
        <v>7.57</v>
      </c>
      <c r="I20" s="30">
        <v>5</v>
      </c>
      <c r="J20" s="30">
        <v>4.319</v>
      </c>
      <c r="K20" s="30">
        <v>0.01</v>
      </c>
      <c r="L20" s="30">
        <v>4.3103999999999996</v>
      </c>
      <c r="M20" s="31" t="s">
        <v>101</v>
      </c>
      <c r="N20" s="31" t="s">
        <v>101</v>
      </c>
      <c r="O20" s="32">
        <v>4.32</v>
      </c>
    </row>
    <row r="21" spans="1:16" x14ac:dyDescent="0.25">
      <c r="A21" s="27">
        <v>560043</v>
      </c>
      <c r="B21" s="28" t="s">
        <v>25</v>
      </c>
      <c r="C21" s="29">
        <v>60927</v>
      </c>
      <c r="D21" s="29">
        <v>30560</v>
      </c>
      <c r="E21" s="29">
        <v>20216</v>
      </c>
      <c r="F21" s="29">
        <v>5016</v>
      </c>
      <c r="G21" s="30">
        <v>3.0139999999999998</v>
      </c>
      <c r="H21" s="30">
        <v>6.093</v>
      </c>
      <c r="I21" s="30">
        <v>3.7078000000000002</v>
      </c>
      <c r="J21" s="30">
        <v>3.4535</v>
      </c>
      <c r="K21" s="30">
        <v>2.97</v>
      </c>
      <c r="L21" s="30">
        <v>0.68720000000000003</v>
      </c>
      <c r="M21" s="31" t="s">
        <v>101</v>
      </c>
      <c r="N21" s="31" t="s">
        <v>101</v>
      </c>
      <c r="O21" s="32">
        <v>3.66</v>
      </c>
      <c r="P21" s="14"/>
    </row>
    <row r="22" spans="1:16" x14ac:dyDescent="0.25">
      <c r="A22" s="27">
        <v>560045</v>
      </c>
      <c r="B22" s="28" t="s">
        <v>26</v>
      </c>
      <c r="C22" s="29">
        <v>61762</v>
      </c>
      <c r="D22" s="29">
        <v>62308</v>
      </c>
      <c r="E22" s="29">
        <v>20257</v>
      </c>
      <c r="F22" s="29">
        <v>5955</v>
      </c>
      <c r="G22" s="30">
        <v>3.0489999999999999</v>
      </c>
      <c r="H22" s="30">
        <v>10.462999999999999</v>
      </c>
      <c r="I22" s="30">
        <v>3.7601</v>
      </c>
      <c r="J22" s="30">
        <v>5</v>
      </c>
      <c r="K22" s="30">
        <v>2.9064999999999999</v>
      </c>
      <c r="L22" s="30">
        <v>1.135</v>
      </c>
      <c r="M22" s="31">
        <v>1</v>
      </c>
      <c r="N22" s="31" t="s">
        <v>101</v>
      </c>
      <c r="O22" s="32">
        <v>1.1399999999999999</v>
      </c>
    </row>
    <row r="23" spans="1:16" x14ac:dyDescent="0.25">
      <c r="A23" s="27">
        <v>560047</v>
      </c>
      <c r="B23" s="28" t="s">
        <v>27</v>
      </c>
      <c r="C23" s="29">
        <v>82505</v>
      </c>
      <c r="D23" s="29">
        <v>57396</v>
      </c>
      <c r="E23" s="29">
        <v>28407</v>
      </c>
      <c r="F23" s="29">
        <v>8022</v>
      </c>
      <c r="G23" s="30">
        <v>2.9039999999999999</v>
      </c>
      <c r="H23" s="30">
        <v>7.1550000000000002</v>
      </c>
      <c r="I23" s="30">
        <v>3.5436000000000001</v>
      </c>
      <c r="J23" s="30">
        <v>4.0758000000000001</v>
      </c>
      <c r="K23" s="30">
        <v>2.7639999999999998</v>
      </c>
      <c r="L23" s="30">
        <v>0.89670000000000005</v>
      </c>
      <c r="M23" s="31" t="s">
        <v>101</v>
      </c>
      <c r="N23" s="31" t="s">
        <v>101</v>
      </c>
      <c r="O23" s="32">
        <v>3.66</v>
      </c>
      <c r="P23" s="14"/>
    </row>
    <row r="24" spans="1:16" x14ac:dyDescent="0.25">
      <c r="A24" s="27">
        <v>560052</v>
      </c>
      <c r="B24" s="28" t="s">
        <v>29</v>
      </c>
      <c r="C24" s="29">
        <v>52158</v>
      </c>
      <c r="D24" s="29">
        <v>28806</v>
      </c>
      <c r="E24" s="29">
        <v>16581</v>
      </c>
      <c r="F24" s="29">
        <v>5176</v>
      </c>
      <c r="G24" s="30">
        <v>3.1459999999999999</v>
      </c>
      <c r="H24" s="30">
        <v>5.5650000000000004</v>
      </c>
      <c r="I24" s="30">
        <v>3.9049</v>
      </c>
      <c r="J24" s="30">
        <v>3.1440000000000001</v>
      </c>
      <c r="K24" s="30">
        <v>2.9756</v>
      </c>
      <c r="L24" s="30">
        <v>0.74829999999999997</v>
      </c>
      <c r="M24" s="31" t="s">
        <v>101</v>
      </c>
      <c r="N24" s="31" t="s">
        <v>101</v>
      </c>
      <c r="O24" s="32">
        <v>3.72</v>
      </c>
    </row>
    <row r="25" spans="1:16" x14ac:dyDescent="0.25">
      <c r="A25" s="27">
        <v>560053</v>
      </c>
      <c r="B25" s="28" t="s">
        <v>30</v>
      </c>
      <c r="C25" s="29">
        <v>31997</v>
      </c>
      <c r="D25" s="29">
        <v>20412</v>
      </c>
      <c r="E25" s="29">
        <v>14841</v>
      </c>
      <c r="F25" s="29">
        <v>3952</v>
      </c>
      <c r="G25" s="30">
        <v>2.1560000000000001</v>
      </c>
      <c r="H25" s="30">
        <v>5.165</v>
      </c>
      <c r="I25" s="30">
        <v>2.4266000000000001</v>
      </c>
      <c r="J25" s="30">
        <v>2.9096000000000002</v>
      </c>
      <c r="K25" s="30">
        <v>1.917</v>
      </c>
      <c r="L25" s="30">
        <v>0.61099999999999999</v>
      </c>
      <c r="M25" s="31" t="s">
        <v>101</v>
      </c>
      <c r="N25" s="31" t="s">
        <v>101</v>
      </c>
      <c r="O25" s="32">
        <v>2.5299999999999998</v>
      </c>
      <c r="P25" s="14"/>
    </row>
    <row r="26" spans="1:16" x14ac:dyDescent="0.25">
      <c r="A26" s="27">
        <v>560054</v>
      </c>
      <c r="B26" s="28" t="s">
        <v>31</v>
      </c>
      <c r="C26" s="29">
        <v>49227</v>
      </c>
      <c r="D26" s="29">
        <v>56088</v>
      </c>
      <c r="E26" s="29">
        <v>15143</v>
      </c>
      <c r="F26" s="29">
        <v>5490</v>
      </c>
      <c r="G26" s="30">
        <v>3.2509999999999999</v>
      </c>
      <c r="H26" s="30">
        <v>10.215999999999999</v>
      </c>
      <c r="I26" s="30">
        <v>4.0617000000000001</v>
      </c>
      <c r="J26" s="30">
        <v>5</v>
      </c>
      <c r="K26" s="30">
        <v>2.9813000000000001</v>
      </c>
      <c r="L26" s="30">
        <v>1.33</v>
      </c>
      <c r="M26" s="31">
        <v>1</v>
      </c>
      <c r="N26" s="31" t="s">
        <v>101</v>
      </c>
      <c r="O26" s="32">
        <v>1.33</v>
      </c>
    </row>
    <row r="27" spans="1:16" x14ac:dyDescent="0.25">
      <c r="A27" s="27">
        <v>560055</v>
      </c>
      <c r="B27" s="28" t="s">
        <v>32</v>
      </c>
      <c r="C27" s="29">
        <v>10163</v>
      </c>
      <c r="D27" s="29">
        <v>14759</v>
      </c>
      <c r="E27" s="29">
        <v>10429</v>
      </c>
      <c r="F27" s="29">
        <v>2567</v>
      </c>
      <c r="G27" s="30">
        <v>0.97399999999999998</v>
      </c>
      <c r="H27" s="30">
        <v>5.75</v>
      </c>
      <c r="I27" s="30">
        <v>0.66149999999999998</v>
      </c>
      <c r="J27" s="30">
        <v>3.2524999999999999</v>
      </c>
      <c r="K27" s="30">
        <v>0.53049999999999997</v>
      </c>
      <c r="L27" s="30">
        <v>0.64400000000000002</v>
      </c>
      <c r="M27" s="31" t="s">
        <v>101</v>
      </c>
      <c r="N27" s="31" t="s">
        <v>101</v>
      </c>
      <c r="O27" s="32">
        <v>1.17</v>
      </c>
      <c r="P27" s="14"/>
    </row>
    <row r="28" spans="1:16" x14ac:dyDescent="0.25">
      <c r="A28" s="27">
        <v>560056</v>
      </c>
      <c r="B28" s="28" t="s">
        <v>33</v>
      </c>
      <c r="C28" s="29">
        <v>34158</v>
      </c>
      <c r="D28" s="29">
        <v>20055</v>
      </c>
      <c r="E28" s="29">
        <v>14638</v>
      </c>
      <c r="F28" s="29">
        <v>3316</v>
      </c>
      <c r="G28" s="30">
        <v>2.3340000000000001</v>
      </c>
      <c r="H28" s="30">
        <v>6.048</v>
      </c>
      <c r="I28" s="30">
        <v>2.6924000000000001</v>
      </c>
      <c r="J28" s="30">
        <v>3.4270999999999998</v>
      </c>
      <c r="K28" s="30">
        <v>2.1943000000000001</v>
      </c>
      <c r="L28" s="30">
        <v>0.63400000000000001</v>
      </c>
      <c r="M28" s="31" t="s">
        <v>101</v>
      </c>
      <c r="N28" s="31" t="s">
        <v>101</v>
      </c>
      <c r="O28" s="32">
        <v>2.83</v>
      </c>
    </row>
    <row r="29" spans="1:16" x14ac:dyDescent="0.25">
      <c r="A29" s="27">
        <v>560057</v>
      </c>
      <c r="B29" s="28" t="s">
        <v>34</v>
      </c>
      <c r="C29" s="29">
        <v>40205</v>
      </c>
      <c r="D29" s="29">
        <v>29640</v>
      </c>
      <c r="E29" s="29">
        <v>11799</v>
      </c>
      <c r="F29" s="29">
        <v>3039</v>
      </c>
      <c r="G29" s="30">
        <v>3.407</v>
      </c>
      <c r="H29" s="30">
        <v>9.7530000000000001</v>
      </c>
      <c r="I29" s="30">
        <v>4.2946999999999997</v>
      </c>
      <c r="J29" s="30">
        <v>5</v>
      </c>
      <c r="K29" s="30">
        <v>3.4142999999999999</v>
      </c>
      <c r="L29" s="30">
        <v>1.0249999999999999</v>
      </c>
      <c r="M29" s="31" t="s">
        <v>101</v>
      </c>
      <c r="N29" s="31" t="s">
        <v>101</v>
      </c>
      <c r="O29" s="32">
        <v>4.4400000000000004</v>
      </c>
      <c r="P29" s="14"/>
    </row>
    <row r="30" spans="1:16" x14ac:dyDescent="0.25">
      <c r="A30" s="27">
        <v>560058</v>
      </c>
      <c r="B30" s="28" t="s">
        <v>35</v>
      </c>
      <c r="C30" s="29">
        <v>101406</v>
      </c>
      <c r="D30" s="29">
        <v>74946</v>
      </c>
      <c r="E30" s="29">
        <v>34162</v>
      </c>
      <c r="F30" s="29">
        <v>9855</v>
      </c>
      <c r="G30" s="30">
        <v>2.968</v>
      </c>
      <c r="H30" s="30">
        <v>7.6050000000000004</v>
      </c>
      <c r="I30" s="30">
        <v>3.6391</v>
      </c>
      <c r="J30" s="30">
        <v>4.3395000000000001</v>
      </c>
      <c r="K30" s="30">
        <v>2.8239999999999998</v>
      </c>
      <c r="L30" s="30">
        <v>0.97209999999999996</v>
      </c>
      <c r="M30" s="31" t="s">
        <v>101</v>
      </c>
      <c r="N30" s="31" t="s">
        <v>101</v>
      </c>
      <c r="O30" s="32">
        <v>3.8</v>
      </c>
    </row>
    <row r="31" spans="1:16" x14ac:dyDescent="0.25">
      <c r="A31" s="27">
        <v>560059</v>
      </c>
      <c r="B31" s="28" t="s">
        <v>36</v>
      </c>
      <c r="C31" s="29">
        <v>24164</v>
      </c>
      <c r="D31" s="29">
        <v>17869</v>
      </c>
      <c r="E31" s="29">
        <v>10397</v>
      </c>
      <c r="F31" s="29">
        <v>2535</v>
      </c>
      <c r="G31" s="30">
        <v>2.3239999999999998</v>
      </c>
      <c r="H31" s="30">
        <v>7.0490000000000004</v>
      </c>
      <c r="I31" s="30">
        <v>2.6775000000000002</v>
      </c>
      <c r="J31" s="30">
        <v>4.0137</v>
      </c>
      <c r="K31" s="30">
        <v>2.1526999999999998</v>
      </c>
      <c r="L31" s="30">
        <v>0.78669999999999995</v>
      </c>
      <c r="M31" s="31" t="s">
        <v>101</v>
      </c>
      <c r="N31" s="31" t="s">
        <v>101</v>
      </c>
      <c r="O31" s="32">
        <v>2.94</v>
      </c>
      <c r="P31" s="14"/>
    </row>
    <row r="32" spans="1:16" x14ac:dyDescent="0.25">
      <c r="A32" s="27">
        <v>560060</v>
      </c>
      <c r="B32" s="28" t="s">
        <v>37</v>
      </c>
      <c r="C32" s="29">
        <v>32522</v>
      </c>
      <c r="D32" s="29">
        <v>22743</v>
      </c>
      <c r="E32" s="29">
        <v>11148</v>
      </c>
      <c r="F32" s="29">
        <v>3004</v>
      </c>
      <c r="G32" s="30">
        <v>2.9169999999999998</v>
      </c>
      <c r="H32" s="30">
        <v>7.5709999999999997</v>
      </c>
      <c r="I32" s="30">
        <v>3.5630000000000002</v>
      </c>
      <c r="J32" s="30">
        <v>4.3196000000000003</v>
      </c>
      <c r="K32" s="30">
        <v>2.8075999999999999</v>
      </c>
      <c r="L32" s="30">
        <v>0.91579999999999995</v>
      </c>
      <c r="M32" s="31" t="s">
        <v>101</v>
      </c>
      <c r="N32" s="31" t="s">
        <v>101</v>
      </c>
      <c r="O32" s="32">
        <v>3.72</v>
      </c>
    </row>
    <row r="33" spans="1:16" x14ac:dyDescent="0.25">
      <c r="A33" s="27">
        <v>560061</v>
      </c>
      <c r="B33" s="28" t="s">
        <v>38</v>
      </c>
      <c r="C33" s="29">
        <v>40229</v>
      </c>
      <c r="D33" s="29">
        <v>33509</v>
      </c>
      <c r="E33" s="29">
        <v>18050</v>
      </c>
      <c r="F33" s="29">
        <v>5313</v>
      </c>
      <c r="G33" s="30">
        <v>2.2290000000000001</v>
      </c>
      <c r="H33" s="30">
        <v>6.3070000000000004</v>
      </c>
      <c r="I33" s="30">
        <v>2.5356000000000001</v>
      </c>
      <c r="J33" s="30">
        <v>3.5789</v>
      </c>
      <c r="K33" s="30">
        <v>1.96</v>
      </c>
      <c r="L33" s="30">
        <v>0.81240000000000001</v>
      </c>
      <c r="M33" s="31" t="s">
        <v>101</v>
      </c>
      <c r="N33" s="31" t="s">
        <v>101</v>
      </c>
      <c r="O33" s="32">
        <v>2.77</v>
      </c>
      <c r="P33" s="14"/>
    </row>
    <row r="34" spans="1:16" x14ac:dyDescent="0.25">
      <c r="A34" s="27">
        <v>560062</v>
      </c>
      <c r="B34" s="28" t="s">
        <v>39</v>
      </c>
      <c r="C34" s="29">
        <v>20854</v>
      </c>
      <c r="D34" s="29">
        <v>14678</v>
      </c>
      <c r="E34" s="29">
        <v>12294</v>
      </c>
      <c r="F34" s="29">
        <v>3259</v>
      </c>
      <c r="G34" s="30">
        <v>1.696</v>
      </c>
      <c r="H34" s="30">
        <v>4.5039999999999996</v>
      </c>
      <c r="I34" s="30">
        <v>1.7397</v>
      </c>
      <c r="J34" s="30">
        <v>2.5223</v>
      </c>
      <c r="K34" s="30">
        <v>1.3743000000000001</v>
      </c>
      <c r="L34" s="30">
        <v>0.52969999999999995</v>
      </c>
      <c r="M34" s="31" t="s">
        <v>101</v>
      </c>
      <c r="N34" s="31" t="s">
        <v>101</v>
      </c>
      <c r="O34" s="32">
        <v>1.9</v>
      </c>
    </row>
    <row r="35" spans="1:16" x14ac:dyDescent="0.25">
      <c r="A35" s="27">
        <v>560063</v>
      </c>
      <c r="B35" s="28" t="s">
        <v>40</v>
      </c>
      <c r="C35" s="29">
        <v>21695</v>
      </c>
      <c r="D35" s="29">
        <v>15949</v>
      </c>
      <c r="E35" s="29">
        <v>13336</v>
      </c>
      <c r="F35" s="29">
        <v>3779</v>
      </c>
      <c r="G35" s="30">
        <v>1.627</v>
      </c>
      <c r="H35" s="30">
        <v>4.22</v>
      </c>
      <c r="I35" s="30">
        <v>1.6366000000000001</v>
      </c>
      <c r="J35" s="30">
        <v>2.3557999999999999</v>
      </c>
      <c r="K35" s="30">
        <v>1.2748999999999999</v>
      </c>
      <c r="L35" s="30">
        <v>0.52059999999999995</v>
      </c>
      <c r="M35" s="31" t="s">
        <v>101</v>
      </c>
      <c r="N35" s="31" t="s">
        <v>101</v>
      </c>
      <c r="O35" s="32">
        <v>1.8</v>
      </c>
      <c r="P35" s="14"/>
    </row>
    <row r="36" spans="1:16" x14ac:dyDescent="0.25">
      <c r="A36" s="27">
        <v>560064</v>
      </c>
      <c r="B36" s="28" t="s">
        <v>41</v>
      </c>
      <c r="C36" s="29">
        <v>118962</v>
      </c>
      <c r="D36" s="29">
        <v>84003</v>
      </c>
      <c r="E36" s="29">
        <v>29723</v>
      </c>
      <c r="F36" s="29">
        <v>8341</v>
      </c>
      <c r="G36" s="30">
        <v>4.0019999999999998</v>
      </c>
      <c r="H36" s="30">
        <v>10.071</v>
      </c>
      <c r="I36" s="30">
        <v>5</v>
      </c>
      <c r="J36" s="30">
        <v>5</v>
      </c>
      <c r="K36" s="30">
        <v>3.9049999999999998</v>
      </c>
      <c r="L36" s="30">
        <v>1.095</v>
      </c>
      <c r="M36" s="31" t="s">
        <v>101</v>
      </c>
      <c r="N36" s="31" t="s">
        <v>101</v>
      </c>
      <c r="O36" s="32">
        <v>5</v>
      </c>
    </row>
    <row r="37" spans="1:16" x14ac:dyDescent="0.25">
      <c r="A37" s="27">
        <v>560065</v>
      </c>
      <c r="B37" s="28" t="s">
        <v>42</v>
      </c>
      <c r="C37" s="29">
        <v>35407</v>
      </c>
      <c r="D37" s="29">
        <v>19426</v>
      </c>
      <c r="E37" s="29">
        <v>12566</v>
      </c>
      <c r="F37" s="29">
        <v>2940</v>
      </c>
      <c r="G37" s="30">
        <v>2.8180000000000001</v>
      </c>
      <c r="H37" s="30">
        <v>6.6070000000000002</v>
      </c>
      <c r="I37" s="30">
        <v>3.4150999999999998</v>
      </c>
      <c r="J37" s="30">
        <v>3.7547000000000001</v>
      </c>
      <c r="K37" s="30">
        <v>2.7663000000000002</v>
      </c>
      <c r="L37" s="30">
        <v>0.71340000000000003</v>
      </c>
      <c r="M37" s="31" t="s">
        <v>101</v>
      </c>
      <c r="N37" s="31" t="s">
        <v>101</v>
      </c>
      <c r="O37" s="32">
        <v>3.48</v>
      </c>
      <c r="P37" s="14"/>
    </row>
    <row r="38" spans="1:16" x14ac:dyDescent="0.25">
      <c r="A38" s="27">
        <v>560066</v>
      </c>
      <c r="B38" s="28" t="s">
        <v>43</v>
      </c>
      <c r="C38" s="29">
        <v>22837</v>
      </c>
      <c r="D38" s="29">
        <v>12966</v>
      </c>
      <c r="E38" s="29">
        <v>8550</v>
      </c>
      <c r="F38" s="29">
        <v>2114</v>
      </c>
      <c r="G38" s="30">
        <v>2.6709999999999998</v>
      </c>
      <c r="H38" s="30">
        <v>6.133</v>
      </c>
      <c r="I38" s="30">
        <v>3.1956000000000002</v>
      </c>
      <c r="J38" s="30">
        <v>3.4769000000000001</v>
      </c>
      <c r="K38" s="30">
        <v>2.5629</v>
      </c>
      <c r="L38" s="30">
        <v>0.68840000000000001</v>
      </c>
      <c r="M38" s="31" t="s">
        <v>101</v>
      </c>
      <c r="N38" s="31" t="s">
        <v>101</v>
      </c>
      <c r="O38" s="32">
        <v>3.25</v>
      </c>
    </row>
    <row r="39" spans="1:16" x14ac:dyDescent="0.25">
      <c r="A39" s="27">
        <v>560067</v>
      </c>
      <c r="B39" s="28" t="s">
        <v>44</v>
      </c>
      <c r="C39" s="29">
        <v>37931</v>
      </c>
      <c r="D39" s="29">
        <v>38600</v>
      </c>
      <c r="E39" s="29">
        <v>21315</v>
      </c>
      <c r="F39" s="29">
        <v>6498</v>
      </c>
      <c r="G39" s="30">
        <v>1.78</v>
      </c>
      <c r="H39" s="30">
        <v>5.94</v>
      </c>
      <c r="I39" s="30">
        <v>1.8651</v>
      </c>
      <c r="J39" s="30">
        <v>3.3637999999999999</v>
      </c>
      <c r="K39" s="30">
        <v>1.4287000000000001</v>
      </c>
      <c r="L39" s="30">
        <v>0.78710000000000002</v>
      </c>
      <c r="M39" s="31" t="s">
        <v>101</v>
      </c>
      <c r="N39" s="31" t="s">
        <v>101</v>
      </c>
      <c r="O39" s="32">
        <v>2.2200000000000002</v>
      </c>
      <c r="P39" s="14"/>
    </row>
    <row r="40" spans="1:16" x14ac:dyDescent="0.25">
      <c r="A40" s="27">
        <v>560068</v>
      </c>
      <c r="B40" s="28" t="s">
        <v>45</v>
      </c>
      <c r="C40" s="29">
        <v>54332</v>
      </c>
      <c r="D40" s="29">
        <v>43603</v>
      </c>
      <c r="E40" s="29">
        <v>24714</v>
      </c>
      <c r="F40" s="29">
        <v>7222</v>
      </c>
      <c r="G40" s="30">
        <v>2.198</v>
      </c>
      <c r="H40" s="30">
        <v>6.0380000000000003</v>
      </c>
      <c r="I40" s="30">
        <v>2.4893000000000001</v>
      </c>
      <c r="J40" s="30">
        <v>3.4211999999999998</v>
      </c>
      <c r="K40" s="30">
        <v>1.9267000000000001</v>
      </c>
      <c r="L40" s="30">
        <v>0.7732</v>
      </c>
      <c r="M40" s="31" t="s">
        <v>101</v>
      </c>
      <c r="N40" s="31" t="s">
        <v>101</v>
      </c>
      <c r="O40" s="32">
        <v>2.7</v>
      </c>
    </row>
    <row r="41" spans="1:16" x14ac:dyDescent="0.25">
      <c r="A41" s="27">
        <v>560069</v>
      </c>
      <c r="B41" s="28" t="s">
        <v>46</v>
      </c>
      <c r="C41" s="29">
        <v>51907</v>
      </c>
      <c r="D41" s="29">
        <v>25395</v>
      </c>
      <c r="E41" s="29">
        <v>15095</v>
      </c>
      <c r="F41" s="29">
        <v>4200</v>
      </c>
      <c r="G41" s="30">
        <v>3.4390000000000001</v>
      </c>
      <c r="H41" s="30">
        <v>6.0460000000000003</v>
      </c>
      <c r="I41" s="30">
        <v>4.3425000000000002</v>
      </c>
      <c r="J41" s="30">
        <v>3.4258999999999999</v>
      </c>
      <c r="K41" s="30">
        <v>3.3957999999999999</v>
      </c>
      <c r="L41" s="30">
        <v>0.74690000000000001</v>
      </c>
      <c r="M41" s="31" t="s">
        <v>101</v>
      </c>
      <c r="N41" s="31" t="s">
        <v>101</v>
      </c>
      <c r="O41" s="32">
        <v>4.1399999999999997</v>
      </c>
      <c r="P41" s="14"/>
    </row>
    <row r="42" spans="1:16" x14ac:dyDescent="0.25">
      <c r="A42" s="27">
        <v>560070</v>
      </c>
      <c r="B42" s="28" t="s">
        <v>47</v>
      </c>
      <c r="C42" s="29">
        <v>176738</v>
      </c>
      <c r="D42" s="29">
        <v>124491</v>
      </c>
      <c r="E42" s="29">
        <v>61296</v>
      </c>
      <c r="F42" s="29">
        <v>20062</v>
      </c>
      <c r="G42" s="30">
        <v>2.883</v>
      </c>
      <c r="H42" s="30">
        <v>6.2050000000000001</v>
      </c>
      <c r="I42" s="30">
        <v>3.5122</v>
      </c>
      <c r="J42" s="30">
        <v>3.5190999999999999</v>
      </c>
      <c r="K42" s="30">
        <v>2.6446999999999998</v>
      </c>
      <c r="L42" s="30">
        <v>0.86919999999999997</v>
      </c>
      <c r="M42" s="31" t="s">
        <v>101</v>
      </c>
      <c r="N42" s="31" t="s">
        <v>101</v>
      </c>
      <c r="O42" s="32">
        <v>3.51</v>
      </c>
    </row>
    <row r="43" spans="1:16" x14ac:dyDescent="0.25">
      <c r="A43" s="27">
        <v>560071</v>
      </c>
      <c r="B43" s="28" t="s">
        <v>48</v>
      </c>
      <c r="C43" s="29">
        <v>42858</v>
      </c>
      <c r="D43" s="29">
        <v>40841</v>
      </c>
      <c r="E43" s="29">
        <v>17662</v>
      </c>
      <c r="F43" s="29">
        <v>5815</v>
      </c>
      <c r="G43" s="30">
        <v>2.427</v>
      </c>
      <c r="H43" s="30">
        <v>7.0229999999999997</v>
      </c>
      <c r="I43" s="30">
        <v>2.8313000000000001</v>
      </c>
      <c r="J43" s="30">
        <v>3.9984999999999999</v>
      </c>
      <c r="K43" s="30">
        <v>2.1291000000000002</v>
      </c>
      <c r="L43" s="30">
        <v>0.99160000000000004</v>
      </c>
      <c r="M43" s="31" t="s">
        <v>101</v>
      </c>
      <c r="N43" s="31" t="s">
        <v>101</v>
      </c>
      <c r="O43" s="32">
        <v>3.12</v>
      </c>
      <c r="P43" s="14"/>
    </row>
    <row r="44" spans="1:16" x14ac:dyDescent="0.25">
      <c r="A44" s="27">
        <v>560072</v>
      </c>
      <c r="B44" s="28" t="s">
        <v>49</v>
      </c>
      <c r="C44" s="29">
        <v>50295</v>
      </c>
      <c r="D44" s="29">
        <v>35442</v>
      </c>
      <c r="E44" s="29">
        <v>18787</v>
      </c>
      <c r="F44" s="29">
        <v>4978</v>
      </c>
      <c r="G44" s="30">
        <v>2.677</v>
      </c>
      <c r="H44" s="30">
        <v>7.12</v>
      </c>
      <c r="I44" s="30">
        <v>3.2046000000000001</v>
      </c>
      <c r="J44" s="30">
        <v>4.0552999999999999</v>
      </c>
      <c r="K44" s="30">
        <v>2.5348000000000002</v>
      </c>
      <c r="L44" s="30">
        <v>0.84760000000000002</v>
      </c>
      <c r="M44" s="31" t="s">
        <v>101</v>
      </c>
      <c r="N44" s="31" t="s">
        <v>101</v>
      </c>
      <c r="O44" s="32">
        <v>3.38</v>
      </c>
    </row>
    <row r="45" spans="1:16" x14ac:dyDescent="0.25">
      <c r="A45" s="27">
        <v>560073</v>
      </c>
      <c r="B45" s="28" t="s">
        <v>50</v>
      </c>
      <c r="C45" s="29">
        <v>39306</v>
      </c>
      <c r="D45" s="29">
        <v>13496</v>
      </c>
      <c r="E45" s="29">
        <v>10611</v>
      </c>
      <c r="F45" s="29">
        <v>2104</v>
      </c>
      <c r="G45" s="30">
        <v>3.7040000000000002</v>
      </c>
      <c r="H45" s="30">
        <v>6.4139999999999997</v>
      </c>
      <c r="I45" s="30">
        <v>4.7382</v>
      </c>
      <c r="J45" s="30">
        <v>3.6415999999999999</v>
      </c>
      <c r="K45" s="30">
        <v>3.9563999999999999</v>
      </c>
      <c r="L45" s="30">
        <v>0.60089999999999999</v>
      </c>
      <c r="M45" s="31" t="s">
        <v>101</v>
      </c>
      <c r="N45" s="31" t="s">
        <v>101</v>
      </c>
      <c r="O45" s="32">
        <v>4.5599999999999996</v>
      </c>
      <c r="P45" s="14"/>
    </row>
    <row r="46" spans="1:16" x14ac:dyDescent="0.25">
      <c r="A46" s="27">
        <v>560074</v>
      </c>
      <c r="B46" s="28" t="s">
        <v>51</v>
      </c>
      <c r="C46" s="29">
        <v>48789</v>
      </c>
      <c r="D46" s="29">
        <v>35501</v>
      </c>
      <c r="E46" s="29">
        <v>17626</v>
      </c>
      <c r="F46" s="29">
        <v>5573</v>
      </c>
      <c r="G46" s="30">
        <v>2.7679999999999998</v>
      </c>
      <c r="H46" s="30">
        <v>6.37</v>
      </c>
      <c r="I46" s="30">
        <v>3.3405</v>
      </c>
      <c r="J46" s="30">
        <v>3.6158000000000001</v>
      </c>
      <c r="K46" s="30">
        <v>2.5388000000000002</v>
      </c>
      <c r="L46" s="30">
        <v>0.86780000000000002</v>
      </c>
      <c r="M46" s="31" t="s">
        <v>101</v>
      </c>
      <c r="N46" s="31" t="s">
        <v>101</v>
      </c>
      <c r="O46" s="32">
        <v>3.41</v>
      </c>
    </row>
    <row r="47" spans="1:16" x14ac:dyDescent="0.25">
      <c r="A47" s="27">
        <v>560075</v>
      </c>
      <c r="B47" s="28" t="s">
        <v>52</v>
      </c>
      <c r="C47" s="29">
        <v>99342</v>
      </c>
      <c r="D47" s="29">
        <v>47769</v>
      </c>
      <c r="E47" s="29">
        <v>28637</v>
      </c>
      <c r="F47" s="29">
        <v>8623</v>
      </c>
      <c r="G47" s="30">
        <v>3.4689999999999999</v>
      </c>
      <c r="H47" s="30">
        <v>5.54</v>
      </c>
      <c r="I47" s="30">
        <v>4.3872999999999998</v>
      </c>
      <c r="J47" s="30">
        <v>3.1294</v>
      </c>
      <c r="K47" s="30">
        <v>3.3738000000000001</v>
      </c>
      <c r="L47" s="30">
        <v>0.72289999999999999</v>
      </c>
      <c r="M47" s="31" t="s">
        <v>101</v>
      </c>
      <c r="N47" s="31" t="s">
        <v>101</v>
      </c>
      <c r="O47" s="32">
        <v>4.0999999999999996</v>
      </c>
      <c r="P47" s="14"/>
    </row>
    <row r="48" spans="1:16" x14ac:dyDescent="0.25">
      <c r="A48" s="27">
        <v>560076</v>
      </c>
      <c r="B48" s="28" t="s">
        <v>53</v>
      </c>
      <c r="C48" s="29">
        <v>17127</v>
      </c>
      <c r="D48" s="29">
        <v>11763</v>
      </c>
      <c r="E48" s="29">
        <v>8499</v>
      </c>
      <c r="F48" s="29">
        <v>2301</v>
      </c>
      <c r="G48" s="30">
        <v>2.0150000000000001</v>
      </c>
      <c r="H48" s="30">
        <v>5.1120000000000001</v>
      </c>
      <c r="I48" s="30">
        <v>2.2160000000000002</v>
      </c>
      <c r="J48" s="30">
        <v>2.8786</v>
      </c>
      <c r="K48" s="30">
        <v>1.744</v>
      </c>
      <c r="L48" s="30">
        <v>0.61309999999999998</v>
      </c>
      <c r="M48" s="31">
        <v>1</v>
      </c>
      <c r="N48" s="31" t="s">
        <v>101</v>
      </c>
      <c r="O48" s="32">
        <v>0.61</v>
      </c>
    </row>
    <row r="49" spans="1:16" x14ac:dyDescent="0.25">
      <c r="A49" s="27">
        <v>560077</v>
      </c>
      <c r="B49" s="28" t="s">
        <v>54</v>
      </c>
      <c r="C49" s="29">
        <v>25055</v>
      </c>
      <c r="D49" s="29">
        <v>11536</v>
      </c>
      <c r="E49" s="29">
        <v>10132</v>
      </c>
      <c r="F49" s="29">
        <v>1971</v>
      </c>
      <c r="G49" s="30">
        <v>2.4729999999999999</v>
      </c>
      <c r="H49" s="30">
        <v>5.8529999999999998</v>
      </c>
      <c r="I49" s="30">
        <v>2.9</v>
      </c>
      <c r="J49" s="30">
        <v>3.3128000000000002</v>
      </c>
      <c r="K49" s="30">
        <v>2.4272999999999998</v>
      </c>
      <c r="L49" s="30">
        <v>0.54</v>
      </c>
      <c r="M49" s="31" t="s">
        <v>101</v>
      </c>
      <c r="N49" s="31" t="s">
        <v>101</v>
      </c>
      <c r="O49" s="32">
        <v>2.97</v>
      </c>
      <c r="P49" s="14"/>
    </row>
    <row r="50" spans="1:16" x14ac:dyDescent="0.25">
      <c r="A50" s="27">
        <v>560078</v>
      </c>
      <c r="B50" s="28" t="s">
        <v>55</v>
      </c>
      <c r="C50" s="29">
        <v>76926</v>
      </c>
      <c r="D50" s="29">
        <v>58959</v>
      </c>
      <c r="E50" s="29">
        <v>33960</v>
      </c>
      <c r="F50" s="29">
        <v>12159</v>
      </c>
      <c r="G50" s="30">
        <v>2.2650000000000001</v>
      </c>
      <c r="H50" s="30">
        <v>4.8490000000000002</v>
      </c>
      <c r="I50" s="30">
        <v>2.5893000000000002</v>
      </c>
      <c r="J50" s="30">
        <v>2.7244000000000002</v>
      </c>
      <c r="K50" s="30">
        <v>1.9057999999999999</v>
      </c>
      <c r="L50" s="30">
        <v>0.71930000000000005</v>
      </c>
      <c r="M50" s="31" t="s">
        <v>101</v>
      </c>
      <c r="N50" s="31" t="s">
        <v>101</v>
      </c>
      <c r="O50" s="32">
        <v>2.63</v>
      </c>
    </row>
    <row r="51" spans="1:16" x14ac:dyDescent="0.25">
      <c r="A51" s="27">
        <v>560079</v>
      </c>
      <c r="B51" s="28" t="s">
        <v>56</v>
      </c>
      <c r="C51" s="29">
        <v>84379</v>
      </c>
      <c r="D51" s="29">
        <v>63567</v>
      </c>
      <c r="E51" s="29">
        <v>32431</v>
      </c>
      <c r="F51" s="29">
        <v>9439</v>
      </c>
      <c r="G51" s="30">
        <v>2.6019999999999999</v>
      </c>
      <c r="H51" s="30">
        <v>6.7350000000000003</v>
      </c>
      <c r="I51" s="30">
        <v>3.0926</v>
      </c>
      <c r="J51" s="30">
        <v>3.8296999999999999</v>
      </c>
      <c r="K51" s="30">
        <v>2.3967999999999998</v>
      </c>
      <c r="L51" s="30">
        <v>0.86170000000000002</v>
      </c>
      <c r="M51" s="31" t="s">
        <v>101</v>
      </c>
      <c r="N51" s="31" t="s">
        <v>101</v>
      </c>
      <c r="O51" s="32">
        <v>3.26</v>
      </c>
      <c r="P51" s="14"/>
    </row>
    <row r="52" spans="1:16" x14ac:dyDescent="0.25">
      <c r="A52" s="27">
        <v>560080</v>
      </c>
      <c r="B52" s="28" t="s">
        <v>57</v>
      </c>
      <c r="C52" s="29">
        <v>39614</v>
      </c>
      <c r="D52" s="29">
        <v>32759</v>
      </c>
      <c r="E52" s="29">
        <v>17308</v>
      </c>
      <c r="F52" s="29">
        <v>5164</v>
      </c>
      <c r="G52" s="30">
        <v>2.2890000000000001</v>
      </c>
      <c r="H52" s="30">
        <v>6.3440000000000003</v>
      </c>
      <c r="I52" s="30">
        <v>2.6252</v>
      </c>
      <c r="J52" s="30">
        <v>3.6006</v>
      </c>
      <c r="K52" s="30">
        <v>2.0213999999999999</v>
      </c>
      <c r="L52" s="30">
        <v>0.82809999999999995</v>
      </c>
      <c r="M52" s="31" t="s">
        <v>101</v>
      </c>
      <c r="N52" s="31" t="s">
        <v>101</v>
      </c>
      <c r="O52" s="32">
        <v>2.85</v>
      </c>
    </row>
    <row r="53" spans="1:16" x14ac:dyDescent="0.25">
      <c r="A53" s="27">
        <v>560081</v>
      </c>
      <c r="B53" s="28" t="s">
        <v>58</v>
      </c>
      <c r="C53" s="29">
        <v>36813</v>
      </c>
      <c r="D53" s="29">
        <v>38151</v>
      </c>
      <c r="E53" s="29">
        <v>19319</v>
      </c>
      <c r="F53" s="29">
        <v>6692</v>
      </c>
      <c r="G53" s="30">
        <v>1.9059999999999999</v>
      </c>
      <c r="H53" s="30">
        <v>5.7009999999999996</v>
      </c>
      <c r="I53" s="30">
        <v>2.0533000000000001</v>
      </c>
      <c r="J53" s="30">
        <v>3.2237</v>
      </c>
      <c r="K53" s="30">
        <v>1.5256000000000001</v>
      </c>
      <c r="L53" s="30">
        <v>0.82850000000000001</v>
      </c>
      <c r="M53" s="31" t="s">
        <v>101</v>
      </c>
      <c r="N53" s="31" t="s">
        <v>101</v>
      </c>
      <c r="O53" s="32">
        <v>2.35</v>
      </c>
      <c r="P53" s="14"/>
    </row>
    <row r="54" spans="1:16" x14ac:dyDescent="0.25">
      <c r="A54" s="27">
        <v>560082</v>
      </c>
      <c r="B54" s="28" t="s">
        <v>59</v>
      </c>
      <c r="C54" s="29">
        <v>36616</v>
      </c>
      <c r="D54" s="29">
        <v>22226</v>
      </c>
      <c r="E54" s="29">
        <v>14789</v>
      </c>
      <c r="F54" s="29">
        <v>3716</v>
      </c>
      <c r="G54" s="30">
        <v>2.476</v>
      </c>
      <c r="H54" s="30">
        <v>5.9809999999999999</v>
      </c>
      <c r="I54" s="30">
        <v>2.9043999999999999</v>
      </c>
      <c r="J54" s="30">
        <v>3.3877999999999999</v>
      </c>
      <c r="K54" s="30">
        <v>2.3206000000000002</v>
      </c>
      <c r="L54" s="30">
        <v>0.68100000000000005</v>
      </c>
      <c r="M54" s="31" t="s">
        <v>101</v>
      </c>
      <c r="N54" s="31" t="s">
        <v>101</v>
      </c>
      <c r="O54" s="32">
        <v>3</v>
      </c>
    </row>
    <row r="55" spans="1:16" x14ac:dyDescent="0.25">
      <c r="A55" s="27">
        <v>560083</v>
      </c>
      <c r="B55" s="28" t="s">
        <v>60</v>
      </c>
      <c r="C55" s="29">
        <v>36637</v>
      </c>
      <c r="D55" s="29">
        <v>20323</v>
      </c>
      <c r="E55" s="29">
        <v>13622</v>
      </c>
      <c r="F55" s="29">
        <v>3173</v>
      </c>
      <c r="G55" s="30">
        <v>2.69</v>
      </c>
      <c r="H55" s="30">
        <v>6.4050000000000002</v>
      </c>
      <c r="I55" s="30">
        <v>3.2240000000000002</v>
      </c>
      <c r="J55" s="30">
        <v>3.6362999999999999</v>
      </c>
      <c r="K55" s="30">
        <v>2.6147</v>
      </c>
      <c r="L55" s="30">
        <v>0.68730000000000002</v>
      </c>
      <c r="M55" s="31" t="s">
        <v>101</v>
      </c>
      <c r="N55" s="31" t="s">
        <v>101</v>
      </c>
      <c r="O55" s="32">
        <v>3.3</v>
      </c>
      <c r="P55" s="14"/>
    </row>
    <row r="56" spans="1:16" x14ac:dyDescent="0.25">
      <c r="A56" s="27">
        <v>560084</v>
      </c>
      <c r="B56" s="28" t="s">
        <v>61</v>
      </c>
      <c r="C56" s="29">
        <v>39266</v>
      </c>
      <c r="D56" s="29">
        <v>37976</v>
      </c>
      <c r="E56" s="29">
        <v>19743</v>
      </c>
      <c r="F56" s="29">
        <v>6871</v>
      </c>
      <c r="G56" s="30">
        <v>1.9890000000000001</v>
      </c>
      <c r="H56" s="30">
        <v>5.5270000000000001</v>
      </c>
      <c r="I56" s="30">
        <v>2.1772</v>
      </c>
      <c r="J56" s="30">
        <v>3.1217999999999999</v>
      </c>
      <c r="K56" s="30">
        <v>1.6154999999999999</v>
      </c>
      <c r="L56" s="30">
        <v>0.8054</v>
      </c>
      <c r="M56" s="31" t="s">
        <v>101</v>
      </c>
      <c r="N56" s="31" t="s">
        <v>101</v>
      </c>
      <c r="O56" s="32">
        <v>2.42</v>
      </c>
    </row>
    <row r="57" spans="1:16" x14ac:dyDescent="0.25">
      <c r="A57" s="27">
        <v>560085</v>
      </c>
      <c r="B57" s="28" t="s">
        <v>62</v>
      </c>
      <c r="C57" s="29">
        <v>15477</v>
      </c>
      <c r="D57" s="29">
        <v>1705</v>
      </c>
      <c r="E57" s="29">
        <v>8631</v>
      </c>
      <c r="F57" s="29">
        <v>208</v>
      </c>
      <c r="G57" s="30">
        <v>1.7929999999999999</v>
      </c>
      <c r="H57" s="30">
        <v>8.1969999999999992</v>
      </c>
      <c r="I57" s="30">
        <v>1.8845000000000001</v>
      </c>
      <c r="J57" s="30">
        <v>4.6864999999999997</v>
      </c>
      <c r="K57" s="30">
        <v>1.8392999999999999</v>
      </c>
      <c r="L57" s="30">
        <v>0.1125</v>
      </c>
      <c r="M57" s="31" t="s">
        <v>101</v>
      </c>
      <c r="N57" s="31" t="s">
        <v>101</v>
      </c>
      <c r="O57" s="32">
        <v>1.95</v>
      </c>
      <c r="P57" s="14"/>
    </row>
    <row r="58" spans="1:16" ht="26.25" x14ac:dyDescent="0.25">
      <c r="A58" s="27">
        <v>560086</v>
      </c>
      <c r="B58" s="28" t="s">
        <v>229</v>
      </c>
      <c r="C58" s="29">
        <v>58264</v>
      </c>
      <c r="D58" s="29">
        <v>2386</v>
      </c>
      <c r="E58" s="29">
        <v>17004</v>
      </c>
      <c r="F58" s="29">
        <v>321</v>
      </c>
      <c r="G58" s="30">
        <v>3.4260000000000002</v>
      </c>
      <c r="H58" s="30">
        <v>7.4329999999999998</v>
      </c>
      <c r="I58" s="30">
        <v>4.3230000000000004</v>
      </c>
      <c r="J58" s="30">
        <v>4.2386999999999997</v>
      </c>
      <c r="K58" s="30">
        <v>4.2408999999999999</v>
      </c>
      <c r="L58" s="30">
        <v>8.0500000000000002E-2</v>
      </c>
      <c r="M58" s="31" t="s">
        <v>101</v>
      </c>
      <c r="N58" s="31" t="s">
        <v>101</v>
      </c>
      <c r="O58" s="32">
        <v>4.32</v>
      </c>
    </row>
    <row r="59" spans="1:16" ht="26.25" x14ac:dyDescent="0.25">
      <c r="A59" s="27">
        <v>560087</v>
      </c>
      <c r="B59" s="28" t="s">
        <v>230</v>
      </c>
      <c r="C59" s="29">
        <v>77032</v>
      </c>
      <c r="D59" s="29">
        <v>0</v>
      </c>
      <c r="E59" s="29">
        <v>24697</v>
      </c>
      <c r="F59" s="29">
        <v>0</v>
      </c>
      <c r="G59" s="30">
        <v>3.1190000000000002</v>
      </c>
      <c r="H59" s="30">
        <v>0</v>
      </c>
      <c r="I59" s="30">
        <v>3.8645999999999998</v>
      </c>
      <c r="J59" s="30">
        <v>0</v>
      </c>
      <c r="K59" s="30">
        <v>3.8645999999999998</v>
      </c>
      <c r="L59" s="30">
        <v>0</v>
      </c>
      <c r="M59" s="31" t="s">
        <v>101</v>
      </c>
      <c r="N59" s="31" t="s">
        <v>101</v>
      </c>
      <c r="O59" s="32">
        <v>3.86</v>
      </c>
      <c r="P59" s="14"/>
    </row>
    <row r="60" spans="1:16" ht="26.25" x14ac:dyDescent="0.25">
      <c r="A60" s="27">
        <v>560088</v>
      </c>
      <c r="B60" s="28" t="s">
        <v>231</v>
      </c>
      <c r="C60" s="29">
        <v>10365</v>
      </c>
      <c r="D60" s="29">
        <v>0</v>
      </c>
      <c r="E60" s="29">
        <v>6016</v>
      </c>
      <c r="F60" s="29">
        <v>0</v>
      </c>
      <c r="G60" s="30">
        <v>1.7230000000000001</v>
      </c>
      <c r="H60" s="30">
        <v>0</v>
      </c>
      <c r="I60" s="30">
        <v>1.78</v>
      </c>
      <c r="J60" s="30">
        <v>0</v>
      </c>
      <c r="K60" s="30">
        <v>1.78</v>
      </c>
      <c r="L60" s="30">
        <v>0</v>
      </c>
      <c r="M60" s="31" t="s">
        <v>101</v>
      </c>
      <c r="N60" s="31" t="s">
        <v>101</v>
      </c>
      <c r="O60" s="32">
        <v>1.78</v>
      </c>
    </row>
    <row r="61" spans="1:16" ht="26.25" x14ac:dyDescent="0.25">
      <c r="A61" s="27">
        <v>560089</v>
      </c>
      <c r="B61" s="28" t="s">
        <v>232</v>
      </c>
      <c r="C61" s="29">
        <v>22522</v>
      </c>
      <c r="D61" s="29">
        <v>0</v>
      </c>
      <c r="E61" s="29">
        <v>4132</v>
      </c>
      <c r="F61" s="29">
        <v>0</v>
      </c>
      <c r="G61" s="30">
        <v>5.4509999999999996</v>
      </c>
      <c r="H61" s="30">
        <v>0</v>
      </c>
      <c r="I61" s="30">
        <v>5</v>
      </c>
      <c r="J61" s="30">
        <v>0</v>
      </c>
      <c r="K61" s="30">
        <v>5</v>
      </c>
      <c r="L61" s="30">
        <v>0</v>
      </c>
      <c r="M61" s="31" t="s">
        <v>101</v>
      </c>
      <c r="N61" s="31" t="s">
        <v>101</v>
      </c>
      <c r="O61" s="32">
        <v>5</v>
      </c>
      <c r="P61" s="14"/>
    </row>
    <row r="62" spans="1:16" ht="26.25" x14ac:dyDescent="0.25">
      <c r="A62" s="27">
        <v>560096</v>
      </c>
      <c r="B62" s="28" t="s">
        <v>67</v>
      </c>
      <c r="C62" s="29">
        <v>190</v>
      </c>
      <c r="D62" s="29">
        <v>0</v>
      </c>
      <c r="E62" s="29">
        <v>358</v>
      </c>
      <c r="F62" s="29">
        <v>0</v>
      </c>
      <c r="G62" s="30">
        <v>0.53100000000000003</v>
      </c>
      <c r="H62" s="30">
        <v>0</v>
      </c>
      <c r="I62" s="30">
        <v>0</v>
      </c>
      <c r="J62" s="30">
        <v>0</v>
      </c>
      <c r="K62" s="30">
        <v>0</v>
      </c>
      <c r="L62" s="30">
        <v>0</v>
      </c>
      <c r="M62" s="31" t="s">
        <v>101</v>
      </c>
      <c r="N62" s="31" t="s">
        <v>101</v>
      </c>
      <c r="O62" s="32">
        <v>0</v>
      </c>
    </row>
    <row r="63" spans="1:16" x14ac:dyDescent="0.25">
      <c r="A63" s="27">
        <v>560098</v>
      </c>
      <c r="B63" s="28" t="s">
        <v>68</v>
      </c>
      <c r="C63" s="29">
        <v>6196</v>
      </c>
      <c r="D63" s="29">
        <v>1</v>
      </c>
      <c r="E63" s="29">
        <v>6431</v>
      </c>
      <c r="F63" s="29">
        <v>1</v>
      </c>
      <c r="G63" s="30">
        <v>0.96299999999999997</v>
      </c>
      <c r="H63" s="30">
        <v>1</v>
      </c>
      <c r="I63" s="30">
        <v>0.64510000000000001</v>
      </c>
      <c r="J63" s="30">
        <v>0.46879999999999999</v>
      </c>
      <c r="K63" s="30">
        <v>0.64510000000000001</v>
      </c>
      <c r="L63" s="30">
        <v>0</v>
      </c>
      <c r="M63" s="31" t="s">
        <v>101</v>
      </c>
      <c r="N63" s="31" t="s">
        <v>101</v>
      </c>
      <c r="O63" s="32">
        <v>0.65</v>
      </c>
      <c r="P63" s="14"/>
    </row>
    <row r="64" spans="1:16" ht="26.25" x14ac:dyDescent="0.25">
      <c r="A64" s="27">
        <v>560099</v>
      </c>
      <c r="B64" s="28" t="s">
        <v>69</v>
      </c>
      <c r="C64" s="29">
        <v>1491</v>
      </c>
      <c r="D64" s="29">
        <v>15</v>
      </c>
      <c r="E64" s="29">
        <v>1926</v>
      </c>
      <c r="F64" s="29">
        <v>25</v>
      </c>
      <c r="G64" s="30">
        <v>0.77400000000000002</v>
      </c>
      <c r="H64" s="30">
        <v>0.6</v>
      </c>
      <c r="I64" s="30">
        <v>0.3629</v>
      </c>
      <c r="J64" s="30">
        <v>0.2344</v>
      </c>
      <c r="K64" s="30">
        <v>0.35809999999999997</v>
      </c>
      <c r="L64" s="30">
        <v>3.0000000000000001E-3</v>
      </c>
      <c r="M64" s="31" t="s">
        <v>101</v>
      </c>
      <c r="N64" s="31" t="s">
        <v>101</v>
      </c>
      <c r="O64" s="32">
        <v>0.36</v>
      </c>
    </row>
    <row r="65" spans="1:16" x14ac:dyDescent="0.25">
      <c r="A65" s="27">
        <v>560205</v>
      </c>
      <c r="B65" s="28" t="s">
        <v>70</v>
      </c>
      <c r="C65" s="29">
        <v>137</v>
      </c>
      <c r="D65" s="29">
        <v>166</v>
      </c>
      <c r="E65" s="29">
        <v>41</v>
      </c>
      <c r="F65" s="29">
        <v>24</v>
      </c>
      <c r="G65" s="30">
        <v>3.3410000000000002</v>
      </c>
      <c r="H65" s="30">
        <v>6.9169999999999998</v>
      </c>
      <c r="I65" s="30">
        <v>4.1961000000000004</v>
      </c>
      <c r="J65" s="30">
        <v>3.9363999999999999</v>
      </c>
      <c r="K65" s="30">
        <v>2.6478000000000002</v>
      </c>
      <c r="L65" s="30">
        <v>1.4524999999999999</v>
      </c>
      <c r="M65" s="31" t="s">
        <v>101</v>
      </c>
      <c r="N65" s="31" t="s">
        <v>101</v>
      </c>
      <c r="O65" s="32">
        <v>4.0999999999999996</v>
      </c>
      <c r="P65" s="14"/>
    </row>
    <row r="66" spans="1:16" ht="26.25" x14ac:dyDescent="0.25">
      <c r="A66" s="27">
        <v>560206</v>
      </c>
      <c r="B66" s="28" t="s">
        <v>23</v>
      </c>
      <c r="C66" s="29">
        <v>209350</v>
      </c>
      <c r="D66" s="29">
        <v>2</v>
      </c>
      <c r="E66" s="29">
        <v>70722</v>
      </c>
      <c r="F66" s="29">
        <v>10</v>
      </c>
      <c r="G66" s="30">
        <v>2.96</v>
      </c>
      <c r="H66" s="30">
        <v>0.2</v>
      </c>
      <c r="I66" s="30">
        <v>3.6272000000000002</v>
      </c>
      <c r="J66" s="30">
        <v>0</v>
      </c>
      <c r="K66" s="30">
        <v>3.6272000000000002</v>
      </c>
      <c r="L66" s="30">
        <v>0</v>
      </c>
      <c r="M66" s="31" t="s">
        <v>101</v>
      </c>
      <c r="N66" s="31" t="s">
        <v>101</v>
      </c>
      <c r="O66" s="32">
        <v>3.63</v>
      </c>
    </row>
    <row r="67" spans="1:16" ht="26.25" x14ac:dyDescent="0.25">
      <c r="A67" s="27">
        <v>560214</v>
      </c>
      <c r="B67" s="28" t="s">
        <v>28</v>
      </c>
      <c r="C67" s="29">
        <v>223184</v>
      </c>
      <c r="D67" s="29">
        <v>157171</v>
      </c>
      <c r="E67" s="29">
        <v>81471</v>
      </c>
      <c r="F67" s="29">
        <v>26444</v>
      </c>
      <c r="G67" s="30">
        <v>2.7389999999999999</v>
      </c>
      <c r="H67" s="30">
        <v>5.944</v>
      </c>
      <c r="I67" s="30">
        <v>3.2972000000000001</v>
      </c>
      <c r="J67" s="30">
        <v>3.3662000000000001</v>
      </c>
      <c r="K67" s="30">
        <v>2.4893999999999998</v>
      </c>
      <c r="L67" s="30">
        <v>0.82469999999999999</v>
      </c>
      <c r="M67" s="31">
        <v>1</v>
      </c>
      <c r="N67" s="31" t="s">
        <v>101</v>
      </c>
      <c r="O67" s="32">
        <v>0.82</v>
      </c>
    </row>
    <row r="68" spans="1:16" x14ac:dyDescent="0.25">
      <c r="O68" s="34"/>
    </row>
    <row r="69" spans="1:16" x14ac:dyDescent="0.25">
      <c r="O69" s="34"/>
    </row>
    <row r="70" spans="1:16" x14ac:dyDescent="0.25">
      <c r="O70" s="34"/>
    </row>
  </sheetData>
  <mergeCells count="12">
    <mergeCell ref="M4:N4"/>
    <mergeCell ref="I1:J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L1:O1"/>
  </mergeCells>
  <pageMargins left="0.70866141732283472" right="0.70866141732283472" top="0.74803149606299213" bottom="0.74803149606299213" header="0.31496062992125984" footer="0.31496062992125984"/>
  <pageSetup paperSize="9" scale="74" fitToWidth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view="pageBreakPreview" topLeftCell="A4" zoomScaleNormal="100" zoomScaleSheetLayoutView="100" workbookViewId="0">
      <selection activeCell="H27" sqref="H27"/>
    </sheetView>
  </sheetViews>
  <sheetFormatPr defaultRowHeight="15" x14ac:dyDescent="0.25"/>
  <cols>
    <col min="1" max="1" width="42" customWidth="1"/>
    <col min="2" max="2" width="18" customWidth="1"/>
    <col min="3" max="3" width="23.140625" customWidth="1"/>
    <col min="248" max="248" width="39.140625" customWidth="1"/>
    <col min="249" max="249" width="13.85546875" customWidth="1"/>
    <col min="250" max="250" width="19" customWidth="1"/>
    <col min="504" max="504" width="39.140625" customWidth="1"/>
    <col min="505" max="505" width="13.85546875" customWidth="1"/>
    <col min="506" max="506" width="19" customWidth="1"/>
    <col min="760" max="760" width="39.140625" customWidth="1"/>
    <col min="761" max="761" width="13.85546875" customWidth="1"/>
    <col min="762" max="762" width="19" customWidth="1"/>
    <col min="1016" max="1016" width="39.140625" customWidth="1"/>
    <col min="1017" max="1017" width="13.85546875" customWidth="1"/>
    <col min="1018" max="1018" width="19" customWidth="1"/>
    <col min="1272" max="1272" width="39.140625" customWidth="1"/>
    <col min="1273" max="1273" width="13.85546875" customWidth="1"/>
    <col min="1274" max="1274" width="19" customWidth="1"/>
    <col min="1528" max="1528" width="39.140625" customWidth="1"/>
    <col min="1529" max="1529" width="13.85546875" customWidth="1"/>
    <col min="1530" max="1530" width="19" customWidth="1"/>
    <col min="1784" max="1784" width="39.140625" customWidth="1"/>
    <col min="1785" max="1785" width="13.85546875" customWidth="1"/>
    <col min="1786" max="1786" width="19" customWidth="1"/>
    <col min="2040" max="2040" width="39.140625" customWidth="1"/>
    <col min="2041" max="2041" width="13.85546875" customWidth="1"/>
    <col min="2042" max="2042" width="19" customWidth="1"/>
    <col min="2296" max="2296" width="39.140625" customWidth="1"/>
    <col min="2297" max="2297" width="13.85546875" customWidth="1"/>
    <col min="2298" max="2298" width="19" customWidth="1"/>
    <col min="2552" max="2552" width="39.140625" customWidth="1"/>
    <col min="2553" max="2553" width="13.85546875" customWidth="1"/>
    <col min="2554" max="2554" width="19" customWidth="1"/>
    <col min="2808" max="2808" width="39.140625" customWidth="1"/>
    <col min="2809" max="2809" width="13.85546875" customWidth="1"/>
    <col min="2810" max="2810" width="19" customWidth="1"/>
    <col min="3064" max="3064" width="39.140625" customWidth="1"/>
    <col min="3065" max="3065" width="13.85546875" customWidth="1"/>
    <col min="3066" max="3066" width="19" customWidth="1"/>
    <col min="3320" max="3320" width="39.140625" customWidth="1"/>
    <col min="3321" max="3321" width="13.85546875" customWidth="1"/>
    <col min="3322" max="3322" width="19" customWidth="1"/>
    <col min="3576" max="3576" width="39.140625" customWidth="1"/>
    <col min="3577" max="3577" width="13.85546875" customWidth="1"/>
    <col min="3578" max="3578" width="19" customWidth="1"/>
    <col min="3832" max="3832" width="39.140625" customWidth="1"/>
    <col min="3833" max="3833" width="13.85546875" customWidth="1"/>
    <col min="3834" max="3834" width="19" customWidth="1"/>
    <col min="4088" max="4088" width="39.140625" customWidth="1"/>
    <col min="4089" max="4089" width="13.85546875" customWidth="1"/>
    <col min="4090" max="4090" width="19" customWidth="1"/>
    <col min="4344" max="4344" width="39.140625" customWidth="1"/>
    <col min="4345" max="4345" width="13.85546875" customWidth="1"/>
    <col min="4346" max="4346" width="19" customWidth="1"/>
    <col min="4600" max="4600" width="39.140625" customWidth="1"/>
    <col min="4601" max="4601" width="13.85546875" customWidth="1"/>
    <col min="4602" max="4602" width="19" customWidth="1"/>
    <col min="4856" max="4856" width="39.140625" customWidth="1"/>
    <col min="4857" max="4857" width="13.85546875" customWidth="1"/>
    <col min="4858" max="4858" width="19" customWidth="1"/>
    <col min="5112" max="5112" width="39.140625" customWidth="1"/>
    <col min="5113" max="5113" width="13.85546875" customWidth="1"/>
    <col min="5114" max="5114" width="19" customWidth="1"/>
    <col min="5368" max="5368" width="39.140625" customWidth="1"/>
    <col min="5369" max="5369" width="13.85546875" customWidth="1"/>
    <col min="5370" max="5370" width="19" customWidth="1"/>
    <col min="5624" max="5624" width="39.140625" customWidth="1"/>
    <col min="5625" max="5625" width="13.85546875" customWidth="1"/>
    <col min="5626" max="5626" width="19" customWidth="1"/>
    <col min="5880" max="5880" width="39.140625" customWidth="1"/>
    <col min="5881" max="5881" width="13.85546875" customWidth="1"/>
    <col min="5882" max="5882" width="19" customWidth="1"/>
    <col min="6136" max="6136" width="39.140625" customWidth="1"/>
    <col min="6137" max="6137" width="13.85546875" customWidth="1"/>
    <col min="6138" max="6138" width="19" customWidth="1"/>
    <col min="6392" max="6392" width="39.140625" customWidth="1"/>
    <col min="6393" max="6393" width="13.85546875" customWidth="1"/>
    <col min="6394" max="6394" width="19" customWidth="1"/>
    <col min="6648" max="6648" width="39.140625" customWidth="1"/>
    <col min="6649" max="6649" width="13.85546875" customWidth="1"/>
    <col min="6650" max="6650" width="19" customWidth="1"/>
    <col min="6904" max="6904" width="39.140625" customWidth="1"/>
    <col min="6905" max="6905" width="13.85546875" customWidth="1"/>
    <col min="6906" max="6906" width="19" customWidth="1"/>
    <col min="7160" max="7160" width="39.140625" customWidth="1"/>
    <col min="7161" max="7161" width="13.85546875" customWidth="1"/>
    <col min="7162" max="7162" width="19" customWidth="1"/>
    <col min="7416" max="7416" width="39.140625" customWidth="1"/>
    <col min="7417" max="7417" width="13.85546875" customWidth="1"/>
    <col min="7418" max="7418" width="19" customWidth="1"/>
    <col min="7672" max="7672" width="39.140625" customWidth="1"/>
    <col min="7673" max="7673" width="13.85546875" customWidth="1"/>
    <col min="7674" max="7674" width="19" customWidth="1"/>
    <col min="7928" max="7928" width="39.140625" customWidth="1"/>
    <col min="7929" max="7929" width="13.85546875" customWidth="1"/>
    <col min="7930" max="7930" width="19" customWidth="1"/>
    <col min="8184" max="8184" width="39.140625" customWidth="1"/>
    <col min="8185" max="8185" width="13.85546875" customWidth="1"/>
    <col min="8186" max="8186" width="19" customWidth="1"/>
    <col min="8440" max="8440" width="39.140625" customWidth="1"/>
    <col min="8441" max="8441" width="13.85546875" customWidth="1"/>
    <col min="8442" max="8442" width="19" customWidth="1"/>
    <col min="8696" max="8696" width="39.140625" customWidth="1"/>
    <col min="8697" max="8697" width="13.85546875" customWidth="1"/>
    <col min="8698" max="8698" width="19" customWidth="1"/>
    <col min="8952" max="8952" width="39.140625" customWidth="1"/>
    <col min="8953" max="8953" width="13.85546875" customWidth="1"/>
    <col min="8954" max="8954" width="19" customWidth="1"/>
    <col min="9208" max="9208" width="39.140625" customWidth="1"/>
    <col min="9209" max="9209" width="13.85546875" customWidth="1"/>
    <col min="9210" max="9210" width="19" customWidth="1"/>
    <col min="9464" max="9464" width="39.140625" customWidth="1"/>
    <col min="9465" max="9465" width="13.85546875" customWidth="1"/>
    <col min="9466" max="9466" width="19" customWidth="1"/>
    <col min="9720" max="9720" width="39.140625" customWidth="1"/>
    <col min="9721" max="9721" width="13.85546875" customWidth="1"/>
    <col min="9722" max="9722" width="19" customWidth="1"/>
    <col min="9976" max="9976" width="39.140625" customWidth="1"/>
    <col min="9977" max="9977" width="13.85546875" customWidth="1"/>
    <col min="9978" max="9978" width="19" customWidth="1"/>
    <col min="10232" max="10232" width="39.140625" customWidth="1"/>
    <col min="10233" max="10233" width="13.85546875" customWidth="1"/>
    <col min="10234" max="10234" width="19" customWidth="1"/>
    <col min="10488" max="10488" width="39.140625" customWidth="1"/>
    <col min="10489" max="10489" width="13.85546875" customWidth="1"/>
    <col min="10490" max="10490" width="19" customWidth="1"/>
    <col min="10744" max="10744" width="39.140625" customWidth="1"/>
    <col min="10745" max="10745" width="13.85546875" customWidth="1"/>
    <col min="10746" max="10746" width="19" customWidth="1"/>
    <col min="11000" max="11000" width="39.140625" customWidth="1"/>
    <col min="11001" max="11001" width="13.85546875" customWidth="1"/>
    <col min="11002" max="11002" width="19" customWidth="1"/>
    <col min="11256" max="11256" width="39.140625" customWidth="1"/>
    <col min="11257" max="11257" width="13.85546875" customWidth="1"/>
    <col min="11258" max="11258" width="19" customWidth="1"/>
    <col min="11512" max="11512" width="39.140625" customWidth="1"/>
    <col min="11513" max="11513" width="13.85546875" customWidth="1"/>
    <col min="11514" max="11514" width="19" customWidth="1"/>
    <col min="11768" max="11768" width="39.140625" customWidth="1"/>
    <col min="11769" max="11769" width="13.85546875" customWidth="1"/>
    <col min="11770" max="11770" width="19" customWidth="1"/>
    <col min="12024" max="12024" width="39.140625" customWidth="1"/>
    <col min="12025" max="12025" width="13.85546875" customWidth="1"/>
    <col min="12026" max="12026" width="19" customWidth="1"/>
    <col min="12280" max="12280" width="39.140625" customWidth="1"/>
    <col min="12281" max="12281" width="13.85546875" customWidth="1"/>
    <col min="12282" max="12282" width="19" customWidth="1"/>
    <col min="12536" max="12536" width="39.140625" customWidth="1"/>
    <col min="12537" max="12537" width="13.85546875" customWidth="1"/>
    <col min="12538" max="12538" width="19" customWidth="1"/>
    <col min="12792" max="12792" width="39.140625" customWidth="1"/>
    <col min="12793" max="12793" width="13.85546875" customWidth="1"/>
    <col min="12794" max="12794" width="19" customWidth="1"/>
    <col min="13048" max="13048" width="39.140625" customWidth="1"/>
    <col min="13049" max="13049" width="13.85546875" customWidth="1"/>
    <col min="13050" max="13050" width="19" customWidth="1"/>
    <col min="13304" max="13304" width="39.140625" customWidth="1"/>
    <col min="13305" max="13305" width="13.85546875" customWidth="1"/>
    <col min="13306" max="13306" width="19" customWidth="1"/>
    <col min="13560" max="13560" width="39.140625" customWidth="1"/>
    <col min="13561" max="13561" width="13.85546875" customWidth="1"/>
    <col min="13562" max="13562" width="19" customWidth="1"/>
    <col min="13816" max="13816" width="39.140625" customWidth="1"/>
    <col min="13817" max="13817" width="13.85546875" customWidth="1"/>
    <col min="13818" max="13818" width="19" customWidth="1"/>
    <col min="14072" max="14072" width="39.140625" customWidth="1"/>
    <col min="14073" max="14073" width="13.85546875" customWidth="1"/>
    <col min="14074" max="14074" width="19" customWidth="1"/>
    <col min="14328" max="14328" width="39.140625" customWidth="1"/>
    <col min="14329" max="14329" width="13.85546875" customWidth="1"/>
    <col min="14330" max="14330" width="19" customWidth="1"/>
    <col min="14584" max="14584" width="39.140625" customWidth="1"/>
    <col min="14585" max="14585" width="13.85546875" customWidth="1"/>
    <col min="14586" max="14586" width="19" customWidth="1"/>
    <col min="14840" max="14840" width="39.140625" customWidth="1"/>
    <col min="14841" max="14841" width="13.85546875" customWidth="1"/>
    <col min="14842" max="14842" width="19" customWidth="1"/>
    <col min="15096" max="15096" width="39.140625" customWidth="1"/>
    <col min="15097" max="15097" width="13.85546875" customWidth="1"/>
    <col min="15098" max="15098" width="19" customWidth="1"/>
    <col min="15352" max="15352" width="39.140625" customWidth="1"/>
    <col min="15353" max="15353" width="13.85546875" customWidth="1"/>
    <col min="15354" max="15354" width="19" customWidth="1"/>
    <col min="15608" max="15608" width="39.140625" customWidth="1"/>
    <col min="15609" max="15609" width="13.85546875" customWidth="1"/>
    <col min="15610" max="15610" width="19" customWidth="1"/>
    <col min="15864" max="15864" width="39.140625" customWidth="1"/>
    <col min="15865" max="15865" width="13.85546875" customWidth="1"/>
    <col min="15866" max="15866" width="19" customWidth="1"/>
    <col min="16120" max="16120" width="39.140625" customWidth="1"/>
    <col min="16121" max="16121" width="13.85546875" customWidth="1"/>
    <col min="16122" max="16122" width="19" customWidth="1"/>
  </cols>
  <sheetData>
    <row r="1" spans="1:3" ht="42" customHeight="1" x14ac:dyDescent="0.25">
      <c r="A1" s="4"/>
      <c r="B1" s="296" t="s">
        <v>306</v>
      </c>
      <c r="C1" s="296"/>
    </row>
    <row r="2" spans="1:3" ht="65.650000000000006" customHeight="1" x14ac:dyDescent="0.25">
      <c r="A2" s="304" t="s">
        <v>292</v>
      </c>
      <c r="B2" s="304"/>
      <c r="C2" s="304"/>
    </row>
    <row r="3" spans="1:3" ht="23.25" customHeight="1" x14ac:dyDescent="0.25">
      <c r="A3" s="305"/>
      <c r="B3" s="305" t="s">
        <v>76</v>
      </c>
      <c r="C3" s="305"/>
    </row>
    <row r="4" spans="1:3" x14ac:dyDescent="0.25">
      <c r="A4" s="305"/>
      <c r="B4" s="177" t="s">
        <v>77</v>
      </c>
      <c r="C4" s="177" t="s">
        <v>78</v>
      </c>
    </row>
    <row r="5" spans="1:3" ht="18.75" customHeight="1" x14ac:dyDescent="0.25">
      <c r="A5" s="301" t="s">
        <v>289</v>
      </c>
      <c r="B5" s="302"/>
      <c r="C5" s="303"/>
    </row>
    <row r="6" spans="1:3" s="78" customFormat="1" ht="16.149999999999999" customHeight="1" x14ac:dyDescent="0.2">
      <c r="A6" s="88" t="s">
        <v>290</v>
      </c>
      <c r="B6" s="89">
        <v>5032</v>
      </c>
      <c r="C6" s="90">
        <v>449245878</v>
      </c>
    </row>
    <row r="7" spans="1:3" s="78" customFormat="1" ht="12.75" x14ac:dyDescent="0.2">
      <c r="A7" s="79" t="s">
        <v>79</v>
      </c>
      <c r="B7" s="80">
        <v>1248</v>
      </c>
      <c r="C7" s="81">
        <v>108073061</v>
      </c>
    </row>
    <row r="8" spans="1:3" s="78" customFormat="1" ht="12.75" x14ac:dyDescent="0.2">
      <c r="A8" s="87" t="s">
        <v>84</v>
      </c>
      <c r="B8" s="80">
        <v>1248</v>
      </c>
      <c r="C8" s="81">
        <v>112120000</v>
      </c>
    </row>
    <row r="9" spans="1:3" s="78" customFormat="1" ht="12.75" x14ac:dyDescent="0.2">
      <c r="A9" s="87" t="s">
        <v>85</v>
      </c>
      <c r="B9" s="80">
        <v>1293</v>
      </c>
      <c r="C9" s="81">
        <v>117439997</v>
      </c>
    </row>
    <row r="10" spans="1:3" s="78" customFormat="1" ht="12.75" x14ac:dyDescent="0.2">
      <c r="A10" s="190" t="s">
        <v>80</v>
      </c>
      <c r="B10" s="83">
        <v>565</v>
      </c>
      <c r="C10" s="84">
        <v>52243908</v>
      </c>
    </row>
    <row r="11" spans="1:3" s="78" customFormat="1" ht="12.75" x14ac:dyDescent="0.2">
      <c r="A11" s="190" t="s">
        <v>81</v>
      </c>
      <c r="B11" s="83">
        <v>306</v>
      </c>
      <c r="C11" s="84">
        <v>26836916</v>
      </c>
    </row>
    <row r="12" spans="1:3" s="78" customFormat="1" ht="12.75" x14ac:dyDescent="0.2">
      <c r="A12" s="190" t="s">
        <v>82</v>
      </c>
      <c r="B12" s="83">
        <v>124</v>
      </c>
      <c r="C12" s="84">
        <v>10227041</v>
      </c>
    </row>
    <row r="13" spans="1:3" s="78" customFormat="1" ht="12.75" x14ac:dyDescent="0.2">
      <c r="A13" s="190" t="s">
        <v>8</v>
      </c>
      <c r="B13" s="83">
        <v>35</v>
      </c>
      <c r="C13" s="84">
        <v>3367566</v>
      </c>
    </row>
    <row r="14" spans="1:3" s="78" customFormat="1" ht="12.75" x14ac:dyDescent="0.2">
      <c r="A14" s="190" t="s">
        <v>83</v>
      </c>
      <c r="B14" s="83">
        <v>263</v>
      </c>
      <c r="C14" s="84">
        <v>24764566</v>
      </c>
    </row>
    <row r="15" spans="1:3" s="78" customFormat="1" ht="12.75" x14ac:dyDescent="0.2">
      <c r="A15" s="87" t="s">
        <v>86</v>
      </c>
      <c r="B15" s="80">
        <v>1243</v>
      </c>
      <c r="C15" s="81">
        <v>111612820</v>
      </c>
    </row>
    <row r="16" spans="1:3" s="78" customFormat="1" ht="20.85" customHeight="1" x14ac:dyDescent="0.2">
      <c r="A16" s="301" t="s">
        <v>291</v>
      </c>
      <c r="B16" s="302"/>
      <c r="C16" s="303"/>
    </row>
    <row r="17" spans="1:3" s="78" customFormat="1" ht="15.2" customHeight="1" x14ac:dyDescent="0.2">
      <c r="A17" s="88" t="s">
        <v>290</v>
      </c>
      <c r="B17" s="89">
        <v>796</v>
      </c>
      <c r="C17" s="90">
        <v>108640344</v>
      </c>
    </row>
    <row r="18" spans="1:3" s="78" customFormat="1" ht="12.75" x14ac:dyDescent="0.2">
      <c r="A18" s="79" t="s">
        <v>79</v>
      </c>
      <c r="B18" s="80">
        <v>189</v>
      </c>
      <c r="C18" s="81">
        <v>24085086</v>
      </c>
    </row>
    <row r="19" spans="1:3" s="78" customFormat="1" ht="12.75" x14ac:dyDescent="0.2">
      <c r="A19" s="82" t="s">
        <v>80</v>
      </c>
      <c r="B19" s="83">
        <v>58</v>
      </c>
      <c r="C19" s="84">
        <v>7267060</v>
      </c>
    </row>
    <row r="20" spans="1:3" s="78" customFormat="1" ht="12.75" x14ac:dyDescent="0.2">
      <c r="A20" s="82" t="s">
        <v>81</v>
      </c>
      <c r="B20" s="83">
        <v>56</v>
      </c>
      <c r="C20" s="84">
        <v>7616613</v>
      </c>
    </row>
    <row r="21" spans="1:3" s="78" customFormat="1" ht="12.75" x14ac:dyDescent="0.2">
      <c r="A21" s="82" t="s">
        <v>82</v>
      </c>
      <c r="B21" s="83">
        <v>9</v>
      </c>
      <c r="C21" s="84">
        <v>1198834</v>
      </c>
    </row>
    <row r="22" spans="1:3" s="78" customFormat="1" ht="12.75" x14ac:dyDescent="0.2">
      <c r="A22" s="82" t="s">
        <v>8</v>
      </c>
      <c r="B22" s="83">
        <v>27</v>
      </c>
      <c r="C22" s="84">
        <v>3266303</v>
      </c>
    </row>
    <row r="23" spans="1:3" s="78" customFormat="1" ht="12.75" x14ac:dyDescent="0.2">
      <c r="A23" s="82" t="s">
        <v>83</v>
      </c>
      <c r="B23" s="83">
        <v>39</v>
      </c>
      <c r="C23" s="84">
        <v>4736276</v>
      </c>
    </row>
    <row r="24" spans="1:3" s="78" customFormat="1" ht="12.75" x14ac:dyDescent="0.2">
      <c r="A24" s="87" t="s">
        <v>84</v>
      </c>
      <c r="B24" s="80">
        <v>197</v>
      </c>
      <c r="C24" s="81">
        <v>28185086</v>
      </c>
    </row>
    <row r="25" spans="1:3" s="78" customFormat="1" ht="12.75" x14ac:dyDescent="0.2">
      <c r="A25" s="190" t="s">
        <v>80</v>
      </c>
      <c r="B25" s="83">
        <v>58</v>
      </c>
      <c r="C25" s="84">
        <v>7905438</v>
      </c>
    </row>
    <row r="26" spans="1:3" s="78" customFormat="1" ht="12.75" x14ac:dyDescent="0.2">
      <c r="A26" s="190" t="s">
        <v>81</v>
      </c>
      <c r="B26" s="83">
        <v>55</v>
      </c>
      <c r="C26" s="84">
        <v>7616613</v>
      </c>
    </row>
    <row r="27" spans="1:3" s="78" customFormat="1" ht="12.75" x14ac:dyDescent="0.2">
      <c r="A27" s="190" t="s">
        <v>82</v>
      </c>
      <c r="B27" s="83">
        <v>11</v>
      </c>
      <c r="C27" s="84">
        <v>1833699</v>
      </c>
    </row>
    <row r="28" spans="1:3" s="78" customFormat="1" ht="12.75" x14ac:dyDescent="0.2">
      <c r="A28" s="190" t="s">
        <v>8</v>
      </c>
      <c r="B28" s="83">
        <v>32</v>
      </c>
      <c r="C28" s="84">
        <v>4710307</v>
      </c>
    </row>
    <row r="29" spans="1:3" s="78" customFormat="1" ht="12.75" x14ac:dyDescent="0.2">
      <c r="A29" s="190" t="s">
        <v>83</v>
      </c>
      <c r="B29" s="83">
        <v>41</v>
      </c>
      <c r="C29" s="84">
        <v>6119029</v>
      </c>
    </row>
    <row r="30" spans="1:3" s="78" customFormat="1" ht="12.75" x14ac:dyDescent="0.2">
      <c r="A30" s="87" t="s">
        <v>85</v>
      </c>
      <c r="B30" s="80">
        <v>208</v>
      </c>
      <c r="C30" s="81">
        <v>28185086</v>
      </c>
    </row>
    <row r="31" spans="1:3" s="78" customFormat="1" ht="12.75" x14ac:dyDescent="0.2">
      <c r="A31" s="87" t="s">
        <v>86</v>
      </c>
      <c r="B31" s="80">
        <v>202</v>
      </c>
      <c r="C31" s="81">
        <v>28185086</v>
      </c>
    </row>
  </sheetData>
  <mergeCells count="6">
    <mergeCell ref="A16:C16"/>
    <mergeCell ref="B1:C1"/>
    <mergeCell ref="A2:C2"/>
    <mergeCell ref="A3:A4"/>
    <mergeCell ref="B3:C3"/>
    <mergeCell ref="A5:C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view="pageBreakPreview" zoomScale="96" zoomScaleNormal="100" zoomScaleSheetLayoutView="96" workbookViewId="0">
      <selection activeCell="G8" sqref="G8"/>
    </sheetView>
  </sheetViews>
  <sheetFormatPr defaultRowHeight="15" x14ac:dyDescent="0.25"/>
  <cols>
    <col min="1" max="1" width="33.28515625" customWidth="1"/>
    <col min="2" max="2" width="25.5703125" customWidth="1"/>
    <col min="3" max="3" width="9.5703125" customWidth="1"/>
    <col min="4" max="4" width="18.85546875" customWidth="1"/>
    <col min="5" max="5" width="8.140625" customWidth="1"/>
    <col min="6" max="6" width="17.28515625" customWidth="1"/>
    <col min="7" max="7" width="8.28515625" bestFit="1" customWidth="1"/>
    <col min="8" max="8" width="19.28515625" customWidth="1"/>
    <col min="10" max="10" width="11.42578125" bestFit="1" customWidth="1"/>
  </cols>
  <sheetData>
    <row r="1" spans="1:8" ht="49.5" customHeight="1" x14ac:dyDescent="0.25">
      <c r="A1" s="4"/>
      <c r="B1" s="4"/>
      <c r="C1" s="4"/>
      <c r="D1" s="4"/>
      <c r="E1" s="5"/>
      <c r="F1" s="296" t="s">
        <v>288</v>
      </c>
      <c r="G1" s="296"/>
      <c r="H1" s="296"/>
    </row>
    <row r="2" spans="1:8" ht="59.25" customHeight="1" x14ac:dyDescent="0.25">
      <c r="A2" s="297" t="s">
        <v>292</v>
      </c>
      <c r="B2" s="297"/>
      <c r="C2" s="297"/>
      <c r="D2" s="297"/>
      <c r="E2" s="297"/>
      <c r="F2" s="297"/>
      <c r="G2" s="297"/>
      <c r="H2" s="297"/>
    </row>
    <row r="3" spans="1:8" x14ac:dyDescent="0.25">
      <c r="A3" s="300" t="s">
        <v>72</v>
      </c>
      <c r="B3" s="306" t="s">
        <v>73</v>
      </c>
      <c r="C3" s="300" t="s">
        <v>74</v>
      </c>
      <c r="D3" s="300"/>
      <c r="E3" s="300" t="s">
        <v>75</v>
      </c>
      <c r="F3" s="300"/>
      <c r="G3" s="300" t="s">
        <v>76</v>
      </c>
      <c r="H3" s="300"/>
    </row>
    <row r="4" spans="1:8" ht="15.2" customHeight="1" x14ac:dyDescent="0.25">
      <c r="A4" s="300"/>
      <c r="B4" s="306"/>
      <c r="C4" s="91" t="s">
        <v>77</v>
      </c>
      <c r="D4" s="91" t="s">
        <v>78</v>
      </c>
      <c r="E4" s="159" t="s">
        <v>77</v>
      </c>
      <c r="F4" s="92" t="s">
        <v>78</v>
      </c>
      <c r="G4" s="159" t="s">
        <v>77</v>
      </c>
      <c r="H4" s="159" t="s">
        <v>78</v>
      </c>
    </row>
    <row r="5" spans="1:8" ht="48.2" customHeight="1" x14ac:dyDescent="0.25">
      <c r="A5" s="289" t="s">
        <v>289</v>
      </c>
      <c r="B5" s="115" t="s">
        <v>290</v>
      </c>
      <c r="C5" s="93">
        <v>4987</v>
      </c>
      <c r="D5" s="94">
        <v>445145878</v>
      </c>
      <c r="E5" s="93">
        <v>45</v>
      </c>
      <c r="F5" s="94">
        <v>4100000</v>
      </c>
      <c r="G5" s="93">
        <f>C5+E5</f>
        <v>5032</v>
      </c>
      <c r="H5" s="94">
        <f>D5+F5</f>
        <v>449245878</v>
      </c>
    </row>
    <row r="6" spans="1:8" ht="50.25" customHeight="1" x14ac:dyDescent="0.25">
      <c r="A6" s="289" t="s">
        <v>291</v>
      </c>
      <c r="B6" s="115" t="s">
        <v>290</v>
      </c>
      <c r="C6" s="93">
        <v>826</v>
      </c>
      <c r="D6" s="94">
        <v>112740344</v>
      </c>
      <c r="E6" s="93">
        <v>-30</v>
      </c>
      <c r="F6" s="94">
        <v>-4100000</v>
      </c>
      <c r="G6" s="93">
        <f>C6+E6</f>
        <v>796</v>
      </c>
      <c r="H6" s="94">
        <f>D6+F6</f>
        <v>108640344</v>
      </c>
    </row>
    <row r="7" spans="1:8" ht="18" customHeight="1" x14ac:dyDescent="0.25">
      <c r="A7" s="116"/>
      <c r="B7" s="118" t="s">
        <v>147</v>
      </c>
      <c r="C7" s="116"/>
      <c r="D7" s="117"/>
      <c r="E7" s="119">
        <f>SUM(E5:E6)</f>
        <v>15</v>
      </c>
      <c r="F7" s="119">
        <f>SUM(F5:F6)</f>
        <v>0</v>
      </c>
      <c r="G7" s="116"/>
      <c r="H7" s="116"/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8"/>
  <sheetViews>
    <sheetView view="pageBreakPreview" zoomScale="96" zoomScaleNormal="100" zoomScaleSheetLayoutView="96" workbookViewId="0">
      <selection activeCell="M19" sqref="M19"/>
    </sheetView>
  </sheetViews>
  <sheetFormatPr defaultRowHeight="15" x14ac:dyDescent="0.2"/>
  <cols>
    <col min="1" max="1" width="39.42578125" style="209" customWidth="1"/>
    <col min="2" max="2" width="14.140625" style="209" customWidth="1"/>
    <col min="3" max="3" width="20.28515625" style="209" customWidth="1"/>
    <col min="4" max="16384" width="9.140625" style="209"/>
  </cols>
  <sheetData>
    <row r="1" spans="1:8" ht="47.65" customHeight="1" x14ac:dyDescent="0.25">
      <c r="A1" s="208"/>
      <c r="B1" s="307" t="s">
        <v>316</v>
      </c>
      <c r="C1" s="308"/>
    </row>
    <row r="2" spans="1:8" ht="57.2" customHeight="1" x14ac:dyDescent="0.2">
      <c r="A2" s="309" t="s">
        <v>315</v>
      </c>
      <c r="B2" s="309"/>
      <c r="C2" s="309"/>
      <c r="D2" s="210"/>
      <c r="E2" s="210"/>
      <c r="F2" s="210"/>
      <c r="G2" s="210"/>
      <c r="H2" s="210"/>
    </row>
    <row r="3" spans="1:8" x14ac:dyDescent="0.2">
      <c r="A3" s="211"/>
      <c r="B3" s="310" t="s">
        <v>76</v>
      </c>
      <c r="C3" s="310"/>
    </row>
    <row r="4" spans="1:8" x14ac:dyDescent="0.2">
      <c r="A4" s="211"/>
      <c r="B4" s="212" t="s">
        <v>77</v>
      </c>
      <c r="C4" s="212" t="s">
        <v>78</v>
      </c>
    </row>
    <row r="5" spans="1:8" ht="15.75" x14ac:dyDescent="0.2">
      <c r="A5" s="230" t="s">
        <v>265</v>
      </c>
      <c r="B5" s="231"/>
      <c r="C5" s="232"/>
    </row>
    <row r="6" spans="1:8" x14ac:dyDescent="0.2">
      <c r="A6" s="213" t="s">
        <v>271</v>
      </c>
      <c r="B6" s="214">
        <v>42</v>
      </c>
      <c r="C6" s="215">
        <v>5341899.3600000003</v>
      </c>
    </row>
    <row r="7" spans="1:8" x14ac:dyDescent="0.2">
      <c r="A7" s="225" t="s">
        <v>79</v>
      </c>
      <c r="B7" s="226">
        <v>9</v>
      </c>
      <c r="C7" s="226">
        <v>1144692.72</v>
      </c>
    </row>
    <row r="8" spans="1:8" x14ac:dyDescent="0.2">
      <c r="A8" s="225" t="s">
        <v>84</v>
      </c>
      <c r="B8" s="226">
        <v>19</v>
      </c>
      <c r="C8" s="226">
        <v>2416573.52</v>
      </c>
    </row>
    <row r="9" spans="1:8" x14ac:dyDescent="0.2">
      <c r="A9" s="225" t="s">
        <v>85</v>
      </c>
      <c r="B9" s="226">
        <v>3</v>
      </c>
      <c r="C9" s="226">
        <v>381564.24</v>
      </c>
    </row>
    <row r="10" spans="1:8" ht="15.75" x14ac:dyDescent="0.25">
      <c r="A10" s="227" t="s">
        <v>80</v>
      </c>
      <c r="B10" s="211">
        <v>2</v>
      </c>
      <c r="C10" s="211">
        <v>254376.16</v>
      </c>
    </row>
    <row r="11" spans="1:8" ht="15.75" x14ac:dyDescent="0.25">
      <c r="A11" s="227" t="s">
        <v>83</v>
      </c>
      <c r="B11" s="211">
        <v>1</v>
      </c>
      <c r="C11" s="211">
        <v>127188.08</v>
      </c>
    </row>
    <row r="12" spans="1:8" x14ac:dyDescent="0.2">
      <c r="A12" s="225" t="s">
        <v>86</v>
      </c>
      <c r="B12" s="226">
        <v>11</v>
      </c>
      <c r="C12" s="226">
        <v>1399068.88</v>
      </c>
    </row>
    <row r="13" spans="1:8" ht="15.75" x14ac:dyDescent="0.25">
      <c r="A13" s="227" t="s">
        <v>80</v>
      </c>
      <c r="B13" s="211">
        <v>11</v>
      </c>
      <c r="C13" s="211">
        <v>1399068.88</v>
      </c>
    </row>
    <row r="14" spans="1:8" x14ac:dyDescent="0.2">
      <c r="A14" s="213" t="s">
        <v>272</v>
      </c>
      <c r="B14" s="214">
        <v>256</v>
      </c>
      <c r="C14" s="215">
        <v>18206420.48</v>
      </c>
    </row>
    <row r="15" spans="1:8" x14ac:dyDescent="0.2">
      <c r="A15" s="225" t="s">
        <v>79</v>
      </c>
      <c r="B15" s="226">
        <v>84</v>
      </c>
      <c r="C15" s="226">
        <v>5973981.7199999997</v>
      </c>
    </row>
    <row r="16" spans="1:8" x14ac:dyDescent="0.2">
      <c r="A16" s="225" t="s">
        <v>84</v>
      </c>
      <c r="B16" s="226">
        <v>83</v>
      </c>
      <c r="C16" s="226">
        <v>5902862.8899999997</v>
      </c>
    </row>
    <row r="17" spans="1:3" x14ac:dyDescent="0.2">
      <c r="A17" s="225" t="s">
        <v>85</v>
      </c>
      <c r="B17" s="226">
        <v>50</v>
      </c>
      <c r="C17" s="226">
        <v>3555941.5</v>
      </c>
    </row>
    <row r="18" spans="1:3" ht="15.75" x14ac:dyDescent="0.25">
      <c r="A18" s="227" t="s">
        <v>80</v>
      </c>
      <c r="B18" s="227">
        <v>16</v>
      </c>
      <c r="C18" s="227">
        <v>1137901.28</v>
      </c>
    </row>
    <row r="19" spans="1:3" ht="15.75" x14ac:dyDescent="0.25">
      <c r="A19" s="227" t="s">
        <v>81</v>
      </c>
      <c r="B19" s="227">
        <v>7</v>
      </c>
      <c r="C19" s="227">
        <v>497831.81</v>
      </c>
    </row>
    <row r="20" spans="1:3" ht="15.75" x14ac:dyDescent="0.25">
      <c r="A20" s="227" t="s">
        <v>82</v>
      </c>
      <c r="B20" s="211">
        <v>4</v>
      </c>
      <c r="C20" s="211">
        <v>284475.32</v>
      </c>
    </row>
    <row r="21" spans="1:3" ht="15.75" x14ac:dyDescent="0.25">
      <c r="A21" s="227" t="s">
        <v>8</v>
      </c>
      <c r="B21" s="211">
        <v>6</v>
      </c>
      <c r="C21" s="211">
        <v>426712.98</v>
      </c>
    </row>
    <row r="22" spans="1:3" ht="15.75" x14ac:dyDescent="0.25">
      <c r="A22" s="227" t="s">
        <v>83</v>
      </c>
      <c r="B22" s="211">
        <v>17</v>
      </c>
      <c r="C22" s="211">
        <v>1209020.1100000001</v>
      </c>
    </row>
    <row r="23" spans="1:3" x14ac:dyDescent="0.2">
      <c r="A23" s="225" t="s">
        <v>86</v>
      </c>
      <c r="B23" s="233">
        <v>39</v>
      </c>
      <c r="C23" s="233">
        <v>2773634.37</v>
      </c>
    </row>
    <row r="24" spans="1:3" x14ac:dyDescent="0.2">
      <c r="A24" s="213" t="s">
        <v>304</v>
      </c>
      <c r="B24" s="214">
        <v>200</v>
      </c>
      <c r="C24" s="215">
        <v>28068766</v>
      </c>
    </row>
    <row r="25" spans="1:3" x14ac:dyDescent="0.2">
      <c r="A25" s="216" t="s">
        <v>79</v>
      </c>
      <c r="B25" s="217">
        <v>44</v>
      </c>
      <c r="C25" s="218">
        <v>6175128.5199999996</v>
      </c>
    </row>
    <row r="26" spans="1:3" x14ac:dyDescent="0.2">
      <c r="A26" s="216" t="s">
        <v>84</v>
      </c>
      <c r="B26" s="217">
        <v>62</v>
      </c>
      <c r="C26" s="218">
        <v>8701317.4600000009</v>
      </c>
    </row>
    <row r="27" spans="1:3" x14ac:dyDescent="0.2">
      <c r="A27" s="216" t="s">
        <v>85</v>
      </c>
      <c r="B27" s="217">
        <v>67</v>
      </c>
      <c r="C27" s="218">
        <v>9403036.6099999994</v>
      </c>
    </row>
    <row r="28" spans="1:3" x14ac:dyDescent="0.2">
      <c r="A28" s="216" t="s">
        <v>86</v>
      </c>
      <c r="B28" s="217">
        <v>27</v>
      </c>
      <c r="C28" s="218">
        <v>3789283.41</v>
      </c>
    </row>
    <row r="29" spans="1:3" x14ac:dyDescent="0.2">
      <c r="A29" s="211" t="s">
        <v>80</v>
      </c>
      <c r="B29" s="211">
        <v>11</v>
      </c>
      <c r="C29" s="222">
        <v>1543782.13</v>
      </c>
    </row>
    <row r="30" spans="1:3" x14ac:dyDescent="0.2">
      <c r="A30" s="219" t="s">
        <v>81</v>
      </c>
      <c r="B30" s="220">
        <v>4</v>
      </c>
      <c r="C30" s="221">
        <v>561375.31999999995</v>
      </c>
    </row>
    <row r="31" spans="1:3" x14ac:dyDescent="0.2">
      <c r="A31" s="219" t="s">
        <v>82</v>
      </c>
      <c r="B31" s="220">
        <v>4</v>
      </c>
      <c r="C31" s="221">
        <v>561375.31999999995</v>
      </c>
    </row>
    <row r="32" spans="1:3" x14ac:dyDescent="0.2">
      <c r="A32" s="219" t="s">
        <v>8</v>
      </c>
      <c r="B32" s="220">
        <v>4</v>
      </c>
      <c r="C32" s="221">
        <v>561375.31999999995</v>
      </c>
    </row>
    <row r="33" spans="1:3" ht="15.75" x14ac:dyDescent="0.25">
      <c r="A33" s="227" t="s">
        <v>83</v>
      </c>
      <c r="B33" s="220">
        <v>4</v>
      </c>
      <c r="C33" s="221">
        <v>561375.31999999995</v>
      </c>
    </row>
    <row r="34" spans="1:3" x14ac:dyDescent="0.2">
      <c r="A34" s="213" t="s">
        <v>305</v>
      </c>
      <c r="B34" s="214">
        <v>210</v>
      </c>
      <c r="C34" s="215">
        <v>49029939</v>
      </c>
    </row>
    <row r="35" spans="1:3" x14ac:dyDescent="0.2">
      <c r="A35" s="216" t="s">
        <v>79</v>
      </c>
      <c r="B35" s="217">
        <v>59</v>
      </c>
      <c r="C35" s="218">
        <v>13775078.1</v>
      </c>
    </row>
    <row r="36" spans="1:3" x14ac:dyDescent="0.2">
      <c r="A36" s="216" t="s">
        <v>84</v>
      </c>
      <c r="B36" s="217">
        <v>51</v>
      </c>
      <c r="C36" s="218">
        <v>11907270.9</v>
      </c>
    </row>
    <row r="37" spans="1:3" x14ac:dyDescent="0.2">
      <c r="A37" s="216" t="s">
        <v>85</v>
      </c>
      <c r="B37" s="217">
        <v>57</v>
      </c>
      <c r="C37" s="218">
        <v>13308126.300000001</v>
      </c>
    </row>
    <row r="38" spans="1:3" x14ac:dyDescent="0.2">
      <c r="A38" s="219" t="s">
        <v>80</v>
      </c>
      <c r="B38" s="220">
        <v>20</v>
      </c>
      <c r="C38" s="221">
        <v>4669518</v>
      </c>
    </row>
    <row r="39" spans="1:3" x14ac:dyDescent="0.2">
      <c r="A39" s="211" t="s">
        <v>81</v>
      </c>
      <c r="B39" s="211">
        <v>12</v>
      </c>
      <c r="C39" s="222">
        <v>2801710.8</v>
      </c>
    </row>
    <row r="40" spans="1:3" x14ac:dyDescent="0.2">
      <c r="A40" s="219" t="s">
        <v>82</v>
      </c>
      <c r="B40" s="220">
        <v>7</v>
      </c>
      <c r="C40" s="221">
        <v>1634331.3</v>
      </c>
    </row>
    <row r="41" spans="1:3" x14ac:dyDescent="0.2">
      <c r="A41" s="219" t="s">
        <v>8</v>
      </c>
      <c r="B41" s="220">
        <v>7</v>
      </c>
      <c r="C41" s="221">
        <v>1634331.3</v>
      </c>
    </row>
    <row r="42" spans="1:3" x14ac:dyDescent="0.2">
      <c r="A42" s="219" t="s">
        <v>83</v>
      </c>
      <c r="B42" s="220">
        <v>11</v>
      </c>
      <c r="C42" s="221">
        <v>2568234.9</v>
      </c>
    </row>
    <row r="43" spans="1:3" x14ac:dyDescent="0.2">
      <c r="A43" s="216" t="s">
        <v>86</v>
      </c>
      <c r="B43" s="217">
        <v>43</v>
      </c>
      <c r="C43" s="217">
        <v>10039463.699999999</v>
      </c>
    </row>
    <row r="44" spans="1:3" x14ac:dyDescent="0.2">
      <c r="A44" s="219" t="s">
        <v>80</v>
      </c>
      <c r="B44" s="220">
        <v>9</v>
      </c>
      <c r="C44" s="220">
        <v>2101283.1</v>
      </c>
    </row>
    <row r="45" spans="1:3" x14ac:dyDescent="0.2">
      <c r="A45" s="211" t="s">
        <v>81</v>
      </c>
      <c r="B45" s="220">
        <v>12</v>
      </c>
      <c r="C45" s="220">
        <v>2801710.8</v>
      </c>
    </row>
    <row r="46" spans="1:3" x14ac:dyDescent="0.2">
      <c r="A46" s="219" t="s">
        <v>82</v>
      </c>
      <c r="B46" s="220">
        <v>5</v>
      </c>
      <c r="C46" s="220">
        <v>1167379.5</v>
      </c>
    </row>
    <row r="47" spans="1:3" x14ac:dyDescent="0.2">
      <c r="A47" s="219" t="s">
        <v>8</v>
      </c>
      <c r="B47" s="220">
        <v>12</v>
      </c>
      <c r="C47" s="220">
        <v>2801710.8</v>
      </c>
    </row>
    <row r="48" spans="1:3" x14ac:dyDescent="0.2">
      <c r="A48" s="219" t="s">
        <v>83</v>
      </c>
      <c r="B48" s="220">
        <v>5</v>
      </c>
      <c r="C48" s="221">
        <v>1167379.5</v>
      </c>
    </row>
    <row r="49" spans="1:3" x14ac:dyDescent="0.2">
      <c r="A49" s="213" t="s">
        <v>273</v>
      </c>
      <c r="B49" s="214">
        <v>130</v>
      </c>
      <c r="C49" s="215">
        <v>12295706.800000001</v>
      </c>
    </row>
    <row r="50" spans="1:3" x14ac:dyDescent="0.2">
      <c r="A50" s="216" t="s">
        <v>79</v>
      </c>
      <c r="B50" s="217">
        <v>31</v>
      </c>
      <c r="C50" s="218">
        <v>2932053.16</v>
      </c>
    </row>
    <row r="51" spans="1:3" x14ac:dyDescent="0.2">
      <c r="A51" s="216" t="s">
        <v>84</v>
      </c>
      <c r="B51" s="217">
        <v>52</v>
      </c>
      <c r="C51" s="218">
        <v>4918282.72</v>
      </c>
    </row>
    <row r="52" spans="1:3" x14ac:dyDescent="0.2">
      <c r="A52" s="216" t="s">
        <v>85</v>
      </c>
      <c r="B52" s="217">
        <v>26</v>
      </c>
      <c r="C52" s="218">
        <v>2459141.36</v>
      </c>
    </row>
    <row r="53" spans="1:3" x14ac:dyDescent="0.2">
      <c r="A53" s="219" t="s">
        <v>80</v>
      </c>
      <c r="B53" s="220">
        <v>5</v>
      </c>
      <c r="C53" s="221">
        <v>472911.8</v>
      </c>
    </row>
    <row r="54" spans="1:3" x14ac:dyDescent="0.2">
      <c r="A54" s="211" t="s">
        <v>81</v>
      </c>
      <c r="B54" s="211">
        <v>9</v>
      </c>
      <c r="C54" s="222">
        <v>851241.24</v>
      </c>
    </row>
    <row r="55" spans="1:3" x14ac:dyDescent="0.2">
      <c r="A55" s="219" t="s">
        <v>82</v>
      </c>
      <c r="B55" s="220">
        <v>2</v>
      </c>
      <c r="C55" s="221">
        <v>189164.72</v>
      </c>
    </row>
    <row r="56" spans="1:3" x14ac:dyDescent="0.2">
      <c r="A56" s="219" t="s">
        <v>8</v>
      </c>
      <c r="B56" s="220">
        <v>4</v>
      </c>
      <c r="C56" s="221">
        <v>378329.44</v>
      </c>
    </row>
    <row r="57" spans="1:3" x14ac:dyDescent="0.2">
      <c r="A57" s="219" t="s">
        <v>83</v>
      </c>
      <c r="B57" s="220">
        <v>6</v>
      </c>
      <c r="C57" s="221">
        <v>567494.16</v>
      </c>
    </row>
    <row r="58" spans="1:3" x14ac:dyDescent="0.2">
      <c r="A58" s="216" t="s">
        <v>86</v>
      </c>
      <c r="B58" s="217">
        <v>21</v>
      </c>
      <c r="C58" s="217">
        <v>1986229.56</v>
      </c>
    </row>
    <row r="59" spans="1:3" x14ac:dyDescent="0.2">
      <c r="A59" s="219" t="s">
        <v>80</v>
      </c>
      <c r="B59" s="220">
        <v>4</v>
      </c>
      <c r="C59" s="220">
        <v>378329.44</v>
      </c>
    </row>
    <row r="60" spans="1:3" x14ac:dyDescent="0.2">
      <c r="A60" s="211" t="s">
        <v>81</v>
      </c>
      <c r="B60" s="220">
        <v>3</v>
      </c>
      <c r="C60" s="220">
        <v>283747.08</v>
      </c>
    </row>
    <row r="61" spans="1:3" x14ac:dyDescent="0.2">
      <c r="A61" s="219" t="s">
        <v>82</v>
      </c>
      <c r="B61" s="220">
        <v>5</v>
      </c>
      <c r="C61" s="220">
        <v>472911.8</v>
      </c>
    </row>
    <row r="62" spans="1:3" x14ac:dyDescent="0.2">
      <c r="A62" s="219" t="s">
        <v>8</v>
      </c>
      <c r="B62" s="220">
        <v>5</v>
      </c>
      <c r="C62" s="220">
        <v>472911.8</v>
      </c>
    </row>
    <row r="63" spans="1:3" x14ac:dyDescent="0.2">
      <c r="A63" s="219" t="s">
        <v>83</v>
      </c>
      <c r="B63" s="220">
        <v>4</v>
      </c>
      <c r="C63" s="221">
        <v>378329.44</v>
      </c>
    </row>
    <row r="64" spans="1:3" ht="15.75" x14ac:dyDescent="0.2">
      <c r="A64" s="311" t="s">
        <v>262</v>
      </c>
      <c r="B64" s="312"/>
      <c r="C64" s="313"/>
    </row>
    <row r="65" spans="1:3" x14ac:dyDescent="0.2">
      <c r="A65" s="213" t="s">
        <v>274</v>
      </c>
      <c r="B65" s="214">
        <v>1</v>
      </c>
      <c r="C65" s="215">
        <v>179161.24</v>
      </c>
    </row>
    <row r="66" spans="1:3" ht="14.25" customHeight="1" x14ac:dyDescent="0.2">
      <c r="A66" s="216" t="s">
        <v>79</v>
      </c>
      <c r="B66" s="217">
        <v>1</v>
      </c>
      <c r="C66" s="218">
        <v>179161.24</v>
      </c>
    </row>
    <row r="67" spans="1:3" x14ac:dyDescent="0.2">
      <c r="A67" s="216" t="s">
        <v>84</v>
      </c>
      <c r="B67" s="217">
        <v>0</v>
      </c>
      <c r="C67" s="218">
        <v>0</v>
      </c>
    </row>
    <row r="68" spans="1:3" x14ac:dyDescent="0.2">
      <c r="A68" s="216" t="s">
        <v>85</v>
      </c>
      <c r="B68" s="217">
        <v>0</v>
      </c>
      <c r="C68" s="218">
        <v>0</v>
      </c>
    </row>
    <row r="69" spans="1:3" x14ac:dyDescent="0.2">
      <c r="A69" s="216" t="s">
        <v>86</v>
      </c>
      <c r="B69" s="217">
        <v>0</v>
      </c>
      <c r="C69" s="218">
        <v>0</v>
      </c>
    </row>
    <row r="70" spans="1:3" x14ac:dyDescent="0.2">
      <c r="A70" s="213" t="s">
        <v>275</v>
      </c>
      <c r="B70" s="214">
        <v>38</v>
      </c>
      <c r="C70" s="215">
        <v>4670988.88</v>
      </c>
    </row>
    <row r="71" spans="1:3" x14ac:dyDescent="0.2">
      <c r="A71" s="228" t="s">
        <v>79</v>
      </c>
      <c r="B71" s="226">
        <v>9</v>
      </c>
      <c r="C71" s="229">
        <v>1106286.8400000001</v>
      </c>
    </row>
    <row r="72" spans="1:3" x14ac:dyDescent="0.2">
      <c r="A72" s="216" t="s">
        <v>84</v>
      </c>
      <c r="B72" s="217">
        <v>11</v>
      </c>
      <c r="C72" s="218">
        <v>1352128.36</v>
      </c>
    </row>
    <row r="73" spans="1:3" x14ac:dyDescent="0.2">
      <c r="A73" s="216" t="s">
        <v>85</v>
      </c>
      <c r="B73" s="217">
        <v>8</v>
      </c>
      <c r="C73" s="217">
        <v>983366.08</v>
      </c>
    </row>
    <row r="74" spans="1:3" ht="16.7" customHeight="1" x14ac:dyDescent="0.2">
      <c r="A74" s="216" t="s">
        <v>86</v>
      </c>
      <c r="B74" s="217">
        <v>10</v>
      </c>
      <c r="C74" s="217">
        <v>1229207.6000000001</v>
      </c>
    </row>
    <row r="75" spans="1:3" x14ac:dyDescent="0.2">
      <c r="A75" s="211" t="s">
        <v>80</v>
      </c>
      <c r="B75" s="220">
        <v>4</v>
      </c>
      <c r="C75" s="220">
        <v>491683.04</v>
      </c>
    </row>
    <row r="76" spans="1:3" x14ac:dyDescent="0.2">
      <c r="A76" s="219" t="s">
        <v>82</v>
      </c>
      <c r="B76" s="220">
        <v>2</v>
      </c>
      <c r="C76" s="220">
        <v>245841.52</v>
      </c>
    </row>
    <row r="77" spans="1:3" x14ac:dyDescent="0.2">
      <c r="A77" s="219" t="s">
        <v>8</v>
      </c>
      <c r="B77" s="220">
        <v>2</v>
      </c>
      <c r="C77" s="220">
        <v>245841.52</v>
      </c>
    </row>
    <row r="78" spans="1:3" x14ac:dyDescent="0.2">
      <c r="A78" s="219" t="s">
        <v>83</v>
      </c>
      <c r="B78" s="220">
        <v>2</v>
      </c>
      <c r="C78" s="220">
        <v>245841.52</v>
      </c>
    </row>
    <row r="79" spans="1:3" ht="15.75" x14ac:dyDescent="0.2">
      <c r="A79" s="311" t="s">
        <v>266</v>
      </c>
      <c r="B79" s="312"/>
      <c r="C79" s="313"/>
    </row>
    <row r="80" spans="1:3" x14ac:dyDescent="0.2">
      <c r="A80" s="213" t="s">
        <v>276</v>
      </c>
      <c r="B80" s="214">
        <v>60</v>
      </c>
      <c r="C80" s="215">
        <v>31880531.399999999</v>
      </c>
    </row>
    <row r="81" spans="1:3" x14ac:dyDescent="0.2">
      <c r="A81" s="225" t="s">
        <v>79</v>
      </c>
      <c r="B81" s="226">
        <v>12</v>
      </c>
      <c r="C81" s="229">
        <v>6376106.2800000003</v>
      </c>
    </row>
    <row r="82" spans="1:3" x14ac:dyDescent="0.2">
      <c r="A82" s="225" t="s">
        <v>84</v>
      </c>
      <c r="B82" s="226">
        <v>16</v>
      </c>
      <c r="C82" s="229">
        <v>8501475.0399999991</v>
      </c>
    </row>
    <row r="83" spans="1:3" x14ac:dyDescent="0.2">
      <c r="A83" s="225" t="s">
        <v>85</v>
      </c>
      <c r="B83" s="226">
        <v>17</v>
      </c>
      <c r="C83" s="229">
        <v>9032817.2300000004</v>
      </c>
    </row>
    <row r="84" spans="1:3" ht="15.75" x14ac:dyDescent="0.25">
      <c r="A84" s="227" t="s">
        <v>80</v>
      </c>
      <c r="B84" s="211">
        <v>3</v>
      </c>
      <c r="C84" s="222">
        <v>1594026.57</v>
      </c>
    </row>
    <row r="85" spans="1:3" ht="15.75" x14ac:dyDescent="0.25">
      <c r="A85" s="227" t="s">
        <v>81</v>
      </c>
      <c r="B85" s="211">
        <v>4</v>
      </c>
      <c r="C85" s="222">
        <v>2125368.7599999998</v>
      </c>
    </row>
    <row r="86" spans="1:3" ht="15.75" x14ac:dyDescent="0.25">
      <c r="A86" s="227" t="s">
        <v>82</v>
      </c>
      <c r="B86" s="211">
        <v>4</v>
      </c>
      <c r="C86" s="222">
        <v>2125368.7599999998</v>
      </c>
    </row>
    <row r="87" spans="1:3" ht="15.75" x14ac:dyDescent="0.25">
      <c r="A87" s="227" t="s">
        <v>8</v>
      </c>
      <c r="B87" s="211">
        <v>2</v>
      </c>
      <c r="C87" s="222">
        <v>1062684.3799999999</v>
      </c>
    </row>
    <row r="88" spans="1:3" x14ac:dyDescent="0.2">
      <c r="A88" s="219" t="s">
        <v>83</v>
      </c>
      <c r="B88" s="211">
        <v>4</v>
      </c>
      <c r="C88" s="222">
        <v>2125368.7599999998</v>
      </c>
    </row>
    <row r="89" spans="1:3" x14ac:dyDescent="0.2">
      <c r="A89" s="225" t="s">
        <v>86</v>
      </c>
      <c r="B89" s="226">
        <v>15</v>
      </c>
      <c r="C89" s="229">
        <v>7970132.8499999996</v>
      </c>
    </row>
    <row r="90" spans="1:3" x14ac:dyDescent="0.2">
      <c r="A90" s="213" t="s">
        <v>277</v>
      </c>
      <c r="B90" s="214">
        <v>5</v>
      </c>
      <c r="C90" s="215">
        <v>1704560.55</v>
      </c>
    </row>
    <row r="91" spans="1:3" x14ac:dyDescent="0.2">
      <c r="A91" s="225" t="s">
        <v>79</v>
      </c>
      <c r="B91" s="226">
        <v>0</v>
      </c>
      <c r="C91" s="229">
        <v>0</v>
      </c>
    </row>
    <row r="92" spans="1:3" ht="15.75" x14ac:dyDescent="0.25">
      <c r="A92" s="236" t="s">
        <v>80</v>
      </c>
      <c r="B92" s="211">
        <v>0</v>
      </c>
      <c r="C92" s="222">
        <v>0</v>
      </c>
    </row>
    <row r="93" spans="1:3" ht="15.75" x14ac:dyDescent="0.25">
      <c r="A93" s="236" t="s">
        <v>81</v>
      </c>
      <c r="B93" s="211">
        <v>0</v>
      </c>
      <c r="C93" s="222">
        <v>0</v>
      </c>
    </row>
    <row r="94" spans="1:3" ht="15.75" x14ac:dyDescent="0.25">
      <c r="A94" s="236" t="s">
        <v>83</v>
      </c>
      <c r="B94" s="211">
        <v>0</v>
      </c>
      <c r="C94" s="222">
        <v>0</v>
      </c>
    </row>
    <row r="95" spans="1:3" x14ac:dyDescent="0.2">
      <c r="A95" s="225" t="s">
        <v>84</v>
      </c>
      <c r="B95" s="226">
        <v>1</v>
      </c>
      <c r="C95" s="229">
        <v>340912.11</v>
      </c>
    </row>
    <row r="96" spans="1:3" ht="15.75" x14ac:dyDescent="0.25">
      <c r="A96" s="227" t="s">
        <v>80</v>
      </c>
      <c r="B96" s="211">
        <v>0</v>
      </c>
      <c r="C96" s="222">
        <v>0</v>
      </c>
    </row>
    <row r="97" spans="1:3" ht="15.75" x14ac:dyDescent="0.25">
      <c r="A97" s="227" t="s">
        <v>81</v>
      </c>
      <c r="B97" s="211">
        <v>0</v>
      </c>
      <c r="C97" s="222">
        <v>0</v>
      </c>
    </row>
    <row r="98" spans="1:3" ht="15.75" x14ac:dyDescent="0.25">
      <c r="A98" s="227" t="s">
        <v>83</v>
      </c>
      <c r="B98" s="211">
        <v>1</v>
      </c>
      <c r="C98" s="222">
        <v>340912.11</v>
      </c>
    </row>
    <row r="99" spans="1:3" x14ac:dyDescent="0.2">
      <c r="A99" s="239" t="s">
        <v>85</v>
      </c>
      <c r="B99" s="226">
        <v>2</v>
      </c>
      <c r="C99" s="229">
        <v>681824.22</v>
      </c>
    </row>
    <row r="100" spans="1:3" x14ac:dyDescent="0.2">
      <c r="A100" s="239" t="s">
        <v>86</v>
      </c>
      <c r="B100" s="217">
        <v>2</v>
      </c>
      <c r="C100" s="217">
        <v>681824.22</v>
      </c>
    </row>
    <row r="101" spans="1:3" ht="15.75" x14ac:dyDescent="0.2">
      <c r="A101" s="311" t="s">
        <v>17</v>
      </c>
      <c r="B101" s="312"/>
      <c r="C101" s="313"/>
    </row>
    <row r="102" spans="1:3" x14ac:dyDescent="0.2">
      <c r="A102" s="213" t="s">
        <v>271</v>
      </c>
      <c r="B102" s="214">
        <v>0</v>
      </c>
      <c r="C102" s="215">
        <v>0</v>
      </c>
    </row>
    <row r="103" spans="1:3" x14ac:dyDescent="0.2">
      <c r="A103" s="216" t="s">
        <v>79</v>
      </c>
      <c r="B103" s="217">
        <v>0</v>
      </c>
      <c r="C103" s="218">
        <v>0</v>
      </c>
    </row>
    <row r="104" spans="1:3" x14ac:dyDescent="0.2">
      <c r="A104" s="216" t="s">
        <v>84</v>
      </c>
      <c r="B104" s="217">
        <v>0</v>
      </c>
      <c r="C104" s="218">
        <v>0</v>
      </c>
    </row>
    <row r="105" spans="1:3" x14ac:dyDescent="0.2">
      <c r="A105" s="213" t="s">
        <v>278</v>
      </c>
      <c r="B105" s="214">
        <v>158</v>
      </c>
      <c r="C105" s="215">
        <v>39746587.439999998</v>
      </c>
    </row>
    <row r="106" spans="1:3" x14ac:dyDescent="0.2">
      <c r="A106" s="216" t="s">
        <v>79</v>
      </c>
      <c r="B106" s="217">
        <v>36</v>
      </c>
      <c r="C106" s="218">
        <v>9056184.4800000004</v>
      </c>
    </row>
    <row r="107" spans="1:3" x14ac:dyDescent="0.2">
      <c r="A107" s="216" t="s">
        <v>84</v>
      </c>
      <c r="B107" s="217">
        <v>50</v>
      </c>
      <c r="C107" s="218">
        <v>12578034</v>
      </c>
    </row>
    <row r="108" spans="1:3" x14ac:dyDescent="0.2">
      <c r="A108" s="223" t="s">
        <v>85</v>
      </c>
      <c r="B108" s="217">
        <v>36</v>
      </c>
      <c r="C108" s="224">
        <v>9056184.4800000004</v>
      </c>
    </row>
    <row r="109" spans="1:3" x14ac:dyDescent="0.2">
      <c r="A109" s="219" t="s">
        <v>80</v>
      </c>
      <c r="B109" s="220">
        <v>11</v>
      </c>
      <c r="C109" s="221">
        <v>2767167.48</v>
      </c>
    </row>
    <row r="110" spans="1:3" x14ac:dyDescent="0.2">
      <c r="A110" s="219" t="s">
        <v>81</v>
      </c>
      <c r="B110" s="220">
        <v>7</v>
      </c>
      <c r="C110" s="221">
        <v>1760924.76</v>
      </c>
    </row>
    <row r="111" spans="1:3" x14ac:dyDescent="0.2">
      <c r="A111" s="219" t="s">
        <v>82</v>
      </c>
      <c r="B111" s="220">
        <v>6</v>
      </c>
      <c r="C111" s="221">
        <v>1509364.08</v>
      </c>
    </row>
    <row r="112" spans="1:3" x14ac:dyDescent="0.2">
      <c r="A112" s="211" t="s">
        <v>8</v>
      </c>
      <c r="B112" s="220">
        <v>6</v>
      </c>
      <c r="C112" s="221">
        <v>1509364.08</v>
      </c>
    </row>
    <row r="113" spans="1:3" x14ac:dyDescent="0.2">
      <c r="A113" s="219" t="s">
        <v>83</v>
      </c>
      <c r="B113" s="220">
        <v>6</v>
      </c>
      <c r="C113" s="221">
        <v>1509364.08</v>
      </c>
    </row>
    <row r="114" spans="1:3" x14ac:dyDescent="0.2">
      <c r="A114" s="223" t="s">
        <v>86</v>
      </c>
      <c r="B114" s="217">
        <v>36</v>
      </c>
      <c r="C114" s="224">
        <v>9056184.4800000004</v>
      </c>
    </row>
    <row r="115" spans="1:3" ht="15.75" x14ac:dyDescent="0.2">
      <c r="A115" s="311" t="s">
        <v>268</v>
      </c>
      <c r="B115" s="312"/>
      <c r="C115" s="313"/>
    </row>
    <row r="116" spans="1:3" x14ac:dyDescent="0.2">
      <c r="A116" s="242" t="s">
        <v>278</v>
      </c>
      <c r="B116" s="243">
        <v>131</v>
      </c>
      <c r="C116" s="244">
        <v>32326784.850000001</v>
      </c>
    </row>
    <row r="117" spans="1:3" x14ac:dyDescent="0.2">
      <c r="A117" s="223" t="s">
        <v>79</v>
      </c>
      <c r="B117" s="217">
        <v>30</v>
      </c>
      <c r="C117" s="224">
        <v>7403080.5</v>
      </c>
    </row>
    <row r="118" spans="1:3" x14ac:dyDescent="0.2">
      <c r="A118" s="223" t="s">
        <v>84</v>
      </c>
      <c r="B118" s="217">
        <v>29</v>
      </c>
      <c r="C118" s="224">
        <v>7156311.1500000004</v>
      </c>
    </row>
    <row r="119" spans="1:3" x14ac:dyDescent="0.2">
      <c r="A119" s="223" t="s">
        <v>85</v>
      </c>
      <c r="B119" s="217">
        <v>32</v>
      </c>
      <c r="C119" s="224">
        <v>7896619.2000000002</v>
      </c>
    </row>
    <row r="120" spans="1:3" x14ac:dyDescent="0.2">
      <c r="A120" s="223" t="s">
        <v>86</v>
      </c>
      <c r="B120" s="217">
        <v>40</v>
      </c>
      <c r="C120" s="224">
        <v>9870774</v>
      </c>
    </row>
    <row r="121" spans="1:3" x14ac:dyDescent="0.2">
      <c r="A121" s="240" t="s">
        <v>80</v>
      </c>
      <c r="B121" s="220">
        <v>10</v>
      </c>
      <c r="C121" s="241">
        <v>2467693.5</v>
      </c>
    </row>
    <row r="122" spans="1:3" x14ac:dyDescent="0.2">
      <c r="A122" s="240" t="s">
        <v>81</v>
      </c>
      <c r="B122" s="220">
        <v>7</v>
      </c>
      <c r="C122" s="241">
        <v>1727385.45</v>
      </c>
    </row>
    <row r="123" spans="1:3" x14ac:dyDescent="0.2">
      <c r="A123" s="240" t="s">
        <v>82</v>
      </c>
      <c r="B123" s="220">
        <v>7</v>
      </c>
      <c r="C123" s="241">
        <v>1727385.45</v>
      </c>
    </row>
    <row r="124" spans="1:3" x14ac:dyDescent="0.2">
      <c r="A124" s="240" t="s">
        <v>8</v>
      </c>
      <c r="B124" s="220">
        <v>8</v>
      </c>
      <c r="C124" s="241">
        <v>1974154.8</v>
      </c>
    </row>
    <row r="125" spans="1:3" x14ac:dyDescent="0.2">
      <c r="A125" s="240" t="s">
        <v>83</v>
      </c>
      <c r="B125" s="220">
        <v>8</v>
      </c>
      <c r="C125" s="241">
        <v>1974154.8</v>
      </c>
    </row>
    <row r="126" spans="1:3" x14ac:dyDescent="0.2">
      <c r="A126" s="242" t="s">
        <v>280</v>
      </c>
      <c r="B126" s="243">
        <v>38</v>
      </c>
      <c r="C126" s="244">
        <v>13699572.66</v>
      </c>
    </row>
    <row r="127" spans="1:3" x14ac:dyDescent="0.2">
      <c r="A127" s="223" t="s">
        <v>79</v>
      </c>
      <c r="B127" s="217">
        <v>14</v>
      </c>
      <c r="C127" s="224">
        <v>5047210.9800000004</v>
      </c>
    </row>
    <row r="128" spans="1:3" x14ac:dyDescent="0.2">
      <c r="A128" s="223" t="s">
        <v>84</v>
      </c>
      <c r="B128" s="217">
        <v>10</v>
      </c>
      <c r="C128" s="224">
        <v>3605150.7</v>
      </c>
    </row>
    <row r="129" spans="1:3" x14ac:dyDescent="0.2">
      <c r="A129" s="223" t="s">
        <v>85</v>
      </c>
      <c r="B129" s="217">
        <v>10</v>
      </c>
      <c r="C129" s="224">
        <v>3605150.7</v>
      </c>
    </row>
    <row r="130" spans="1:3" x14ac:dyDescent="0.2">
      <c r="A130" s="223" t="s">
        <v>86</v>
      </c>
      <c r="B130" s="217">
        <v>4</v>
      </c>
      <c r="C130" s="224">
        <v>1442060.28</v>
      </c>
    </row>
    <row r="131" spans="1:3" x14ac:dyDescent="0.2">
      <c r="A131" s="240" t="s">
        <v>80</v>
      </c>
      <c r="B131" s="220">
        <v>1</v>
      </c>
      <c r="C131" s="241">
        <v>360515.07</v>
      </c>
    </row>
    <row r="132" spans="1:3" x14ac:dyDescent="0.2">
      <c r="A132" s="240" t="s">
        <v>81</v>
      </c>
      <c r="B132" s="220">
        <v>1</v>
      </c>
      <c r="C132" s="241">
        <v>360515.07</v>
      </c>
    </row>
    <row r="133" spans="1:3" x14ac:dyDescent="0.2">
      <c r="A133" s="240" t="s">
        <v>8</v>
      </c>
      <c r="B133" s="220">
        <v>1</v>
      </c>
      <c r="C133" s="241">
        <v>360515.07</v>
      </c>
    </row>
    <row r="134" spans="1:3" x14ac:dyDescent="0.2">
      <c r="A134" s="240" t="s">
        <v>83</v>
      </c>
      <c r="B134" s="220">
        <v>1</v>
      </c>
      <c r="C134" s="241">
        <v>360515.07</v>
      </c>
    </row>
    <row r="135" spans="1:3" ht="15.75" x14ac:dyDescent="0.2">
      <c r="A135" s="311" t="s">
        <v>269</v>
      </c>
      <c r="B135" s="312"/>
      <c r="C135" s="313"/>
    </row>
    <row r="136" spans="1:3" x14ac:dyDescent="0.2">
      <c r="A136" s="213" t="s">
        <v>271</v>
      </c>
      <c r="B136" s="214">
        <v>9</v>
      </c>
      <c r="C136" s="215">
        <v>1144692.72</v>
      </c>
    </row>
    <row r="137" spans="1:3" x14ac:dyDescent="0.2">
      <c r="A137" s="216" t="s">
        <v>79</v>
      </c>
      <c r="B137" s="217">
        <v>3</v>
      </c>
      <c r="C137" s="218">
        <v>381564.24</v>
      </c>
    </row>
    <row r="138" spans="1:3" x14ac:dyDescent="0.2">
      <c r="A138" s="216" t="s">
        <v>84</v>
      </c>
      <c r="B138" s="217">
        <v>1</v>
      </c>
      <c r="C138" s="218">
        <v>127188.08</v>
      </c>
    </row>
    <row r="139" spans="1:3" x14ac:dyDescent="0.2">
      <c r="A139" s="216" t="s">
        <v>85</v>
      </c>
      <c r="B139" s="217">
        <v>3</v>
      </c>
      <c r="C139" s="218">
        <v>381564.24</v>
      </c>
    </row>
    <row r="140" spans="1:3" x14ac:dyDescent="0.2">
      <c r="A140" s="219" t="s">
        <v>80</v>
      </c>
      <c r="B140" s="220">
        <v>2</v>
      </c>
      <c r="C140" s="221">
        <v>254376.16</v>
      </c>
    </row>
    <row r="141" spans="1:3" x14ac:dyDescent="0.2">
      <c r="A141" s="219" t="s">
        <v>81</v>
      </c>
      <c r="B141" s="220">
        <v>0</v>
      </c>
      <c r="C141" s="221">
        <v>0</v>
      </c>
    </row>
    <row r="142" spans="1:3" x14ac:dyDescent="0.2">
      <c r="A142" s="219" t="s">
        <v>82</v>
      </c>
      <c r="B142" s="220">
        <v>1</v>
      </c>
      <c r="C142" s="221">
        <v>127188.08</v>
      </c>
    </row>
    <row r="143" spans="1:3" x14ac:dyDescent="0.2">
      <c r="A143" s="219" t="s">
        <v>8</v>
      </c>
      <c r="B143" s="220">
        <v>0</v>
      </c>
      <c r="C143" s="221">
        <v>0</v>
      </c>
    </row>
    <row r="144" spans="1:3" x14ac:dyDescent="0.2">
      <c r="A144" s="211" t="s">
        <v>83</v>
      </c>
      <c r="B144" s="211">
        <v>0</v>
      </c>
      <c r="C144" s="222">
        <v>0</v>
      </c>
    </row>
    <row r="145" spans="1:3" x14ac:dyDescent="0.2">
      <c r="A145" s="216" t="s">
        <v>86</v>
      </c>
      <c r="B145" s="217">
        <v>2</v>
      </c>
      <c r="C145" s="218">
        <v>254376.16</v>
      </c>
    </row>
    <row r="146" spans="1:3" x14ac:dyDescent="0.2">
      <c r="A146" s="219" t="s">
        <v>80</v>
      </c>
      <c r="B146" s="220">
        <v>0</v>
      </c>
      <c r="C146" s="221">
        <v>0</v>
      </c>
    </row>
    <row r="147" spans="1:3" x14ac:dyDescent="0.2">
      <c r="A147" s="219" t="s">
        <v>81</v>
      </c>
      <c r="B147" s="220">
        <v>0</v>
      </c>
      <c r="C147" s="221">
        <v>0</v>
      </c>
    </row>
    <row r="148" spans="1:3" x14ac:dyDescent="0.2">
      <c r="A148" s="219" t="s">
        <v>82</v>
      </c>
      <c r="B148" s="220">
        <v>1</v>
      </c>
      <c r="C148" s="221">
        <v>127188.08</v>
      </c>
    </row>
    <row r="149" spans="1:3" x14ac:dyDescent="0.2">
      <c r="A149" s="219" t="s">
        <v>8</v>
      </c>
      <c r="B149" s="220">
        <v>0</v>
      </c>
      <c r="C149" s="221">
        <v>0</v>
      </c>
    </row>
    <row r="150" spans="1:3" x14ac:dyDescent="0.2">
      <c r="A150" s="219" t="s">
        <v>83</v>
      </c>
      <c r="B150" s="220">
        <v>1</v>
      </c>
      <c r="C150" s="221">
        <v>127188.08</v>
      </c>
    </row>
    <row r="151" spans="1:3" x14ac:dyDescent="0.2">
      <c r="A151" s="213" t="s">
        <v>281</v>
      </c>
      <c r="B151" s="214">
        <v>47</v>
      </c>
      <c r="C151" s="215">
        <v>6862947.9900000002</v>
      </c>
    </row>
    <row r="152" spans="1:3" x14ac:dyDescent="0.2">
      <c r="A152" s="216" t="s">
        <v>79</v>
      </c>
      <c r="B152" s="217">
        <v>10</v>
      </c>
      <c r="C152" s="218">
        <v>1460201.7</v>
      </c>
    </row>
    <row r="153" spans="1:3" x14ac:dyDescent="0.2">
      <c r="A153" s="216" t="s">
        <v>84</v>
      </c>
      <c r="B153" s="217">
        <v>11</v>
      </c>
      <c r="C153" s="218">
        <v>1606221.87</v>
      </c>
    </row>
    <row r="154" spans="1:3" x14ac:dyDescent="0.2">
      <c r="A154" s="223" t="s">
        <v>85</v>
      </c>
      <c r="B154" s="217">
        <v>14</v>
      </c>
      <c r="C154" s="224">
        <v>2044282.38</v>
      </c>
    </row>
    <row r="155" spans="1:3" x14ac:dyDescent="0.2">
      <c r="A155" s="219" t="s">
        <v>80</v>
      </c>
      <c r="B155" s="220">
        <v>2</v>
      </c>
      <c r="C155" s="221">
        <v>292040.34000000003</v>
      </c>
    </row>
    <row r="156" spans="1:3" x14ac:dyDescent="0.2">
      <c r="A156" s="219" t="s">
        <v>81</v>
      </c>
      <c r="B156" s="220">
        <v>2</v>
      </c>
      <c r="C156" s="221">
        <v>292040.34000000003</v>
      </c>
    </row>
    <row r="157" spans="1:3" x14ac:dyDescent="0.2">
      <c r="A157" s="219" t="s">
        <v>82</v>
      </c>
      <c r="B157" s="220">
        <v>2</v>
      </c>
      <c r="C157" s="221">
        <v>292040.34000000003</v>
      </c>
    </row>
    <row r="158" spans="1:3" x14ac:dyDescent="0.2">
      <c r="A158" s="211" t="s">
        <v>8</v>
      </c>
      <c r="B158" s="220">
        <v>2</v>
      </c>
      <c r="C158" s="221">
        <v>292040.34000000003</v>
      </c>
    </row>
    <row r="159" spans="1:3" x14ac:dyDescent="0.2">
      <c r="A159" s="219" t="s">
        <v>83</v>
      </c>
      <c r="B159" s="220">
        <v>6</v>
      </c>
      <c r="C159" s="221">
        <v>876121.02</v>
      </c>
    </row>
    <row r="160" spans="1:3" x14ac:dyDescent="0.2">
      <c r="A160" s="223" t="s">
        <v>86</v>
      </c>
      <c r="B160" s="217">
        <v>12</v>
      </c>
      <c r="C160" s="224">
        <v>1752242.04</v>
      </c>
    </row>
    <row r="161" spans="1:3" ht="15.75" x14ac:dyDescent="0.2">
      <c r="A161" s="311" t="s">
        <v>270</v>
      </c>
      <c r="B161" s="312"/>
      <c r="C161" s="313"/>
    </row>
    <row r="162" spans="1:3" x14ac:dyDescent="0.2">
      <c r="A162" s="251" t="s">
        <v>282</v>
      </c>
      <c r="B162" s="252">
        <v>200</v>
      </c>
      <c r="C162" s="253">
        <v>34084914</v>
      </c>
    </row>
    <row r="163" spans="1:3" x14ac:dyDescent="0.2">
      <c r="A163" s="237" t="s">
        <v>79</v>
      </c>
      <c r="B163" s="238">
        <v>68</v>
      </c>
      <c r="C163" s="245">
        <v>11588870.76</v>
      </c>
    </row>
    <row r="164" spans="1:3" x14ac:dyDescent="0.2">
      <c r="A164" s="237" t="s">
        <v>84</v>
      </c>
      <c r="B164" s="238">
        <v>29</v>
      </c>
      <c r="C164" s="245">
        <v>4942312.53</v>
      </c>
    </row>
    <row r="165" spans="1:3" x14ac:dyDescent="0.2">
      <c r="A165" s="237" t="s">
        <v>85</v>
      </c>
      <c r="B165" s="238">
        <v>46</v>
      </c>
      <c r="C165" s="245">
        <v>7839530.2199999997</v>
      </c>
    </row>
    <row r="166" spans="1:3" x14ac:dyDescent="0.2">
      <c r="A166" s="234" t="s">
        <v>80</v>
      </c>
      <c r="B166" s="235">
        <v>10</v>
      </c>
      <c r="C166" s="246">
        <v>1704245.7</v>
      </c>
    </row>
    <row r="167" spans="1:3" x14ac:dyDescent="0.2">
      <c r="A167" s="234" t="s">
        <v>81</v>
      </c>
      <c r="B167" s="235">
        <v>9</v>
      </c>
      <c r="C167" s="246">
        <v>1533821.13</v>
      </c>
    </row>
    <row r="168" spans="1:3" x14ac:dyDescent="0.2">
      <c r="A168" s="234" t="s">
        <v>82</v>
      </c>
      <c r="B168" s="235">
        <v>9</v>
      </c>
      <c r="C168" s="246">
        <v>1533821.13</v>
      </c>
    </row>
    <row r="169" spans="1:3" x14ac:dyDescent="0.2">
      <c r="A169" s="234" t="s">
        <v>8</v>
      </c>
      <c r="B169" s="235">
        <v>9</v>
      </c>
      <c r="C169" s="246">
        <v>1533821.13</v>
      </c>
    </row>
    <row r="170" spans="1:3" x14ac:dyDescent="0.2">
      <c r="A170" s="234" t="s">
        <v>83</v>
      </c>
      <c r="B170" s="235">
        <v>9</v>
      </c>
      <c r="C170" s="246">
        <v>1533821.13</v>
      </c>
    </row>
    <row r="171" spans="1:3" x14ac:dyDescent="0.2">
      <c r="A171" s="237" t="s">
        <v>86</v>
      </c>
      <c r="B171" s="238">
        <v>57</v>
      </c>
      <c r="C171" s="245">
        <v>9714200.4900000002</v>
      </c>
    </row>
    <row r="172" spans="1:3" x14ac:dyDescent="0.2">
      <c r="A172" s="254" t="s">
        <v>283</v>
      </c>
      <c r="B172" s="252">
        <v>66</v>
      </c>
      <c r="C172" s="253">
        <v>15466012.98</v>
      </c>
    </row>
    <row r="173" spans="1:3" x14ac:dyDescent="0.2">
      <c r="A173" s="237" t="s">
        <v>79</v>
      </c>
      <c r="B173" s="238">
        <v>29</v>
      </c>
      <c r="C173" s="245">
        <v>6795672.3700000001</v>
      </c>
    </row>
    <row r="174" spans="1:3" x14ac:dyDescent="0.2">
      <c r="A174" s="237" t="s">
        <v>84</v>
      </c>
      <c r="B174" s="238">
        <v>7</v>
      </c>
      <c r="C174" s="245">
        <v>1640334.71</v>
      </c>
    </row>
    <row r="175" spans="1:3" x14ac:dyDescent="0.2">
      <c r="A175" s="237" t="s">
        <v>85</v>
      </c>
      <c r="B175" s="238">
        <v>13</v>
      </c>
      <c r="C175" s="245">
        <v>3046335.89</v>
      </c>
    </row>
    <row r="176" spans="1:3" x14ac:dyDescent="0.2">
      <c r="A176" s="234" t="s">
        <v>80</v>
      </c>
      <c r="B176" s="235">
        <v>6</v>
      </c>
      <c r="C176" s="246">
        <v>1406001.18</v>
      </c>
    </row>
    <row r="177" spans="1:3" x14ac:dyDescent="0.2">
      <c r="A177" s="234" t="s">
        <v>81</v>
      </c>
      <c r="B177" s="235">
        <v>1</v>
      </c>
      <c r="C177" s="246">
        <v>234333.53</v>
      </c>
    </row>
    <row r="178" spans="1:3" x14ac:dyDescent="0.2">
      <c r="A178" s="234" t="s">
        <v>82</v>
      </c>
      <c r="B178" s="235">
        <v>1</v>
      </c>
      <c r="C178" s="246">
        <v>234333.53</v>
      </c>
    </row>
    <row r="179" spans="1:3" x14ac:dyDescent="0.2">
      <c r="A179" s="234" t="s">
        <v>8</v>
      </c>
      <c r="B179" s="235">
        <v>3</v>
      </c>
      <c r="C179" s="246">
        <v>703000.59</v>
      </c>
    </row>
    <row r="180" spans="1:3" x14ac:dyDescent="0.2">
      <c r="A180" s="234" t="s">
        <v>83</v>
      </c>
      <c r="B180" s="235">
        <v>2</v>
      </c>
      <c r="C180" s="246">
        <v>468667.06</v>
      </c>
    </row>
    <row r="181" spans="1:3" x14ac:dyDescent="0.2">
      <c r="A181" s="237" t="s">
        <v>86</v>
      </c>
      <c r="B181" s="238">
        <v>17</v>
      </c>
      <c r="C181" s="245">
        <v>3983670.01</v>
      </c>
    </row>
    <row r="182" spans="1:3" x14ac:dyDescent="0.2">
      <c r="A182" s="254" t="s">
        <v>284</v>
      </c>
      <c r="B182" s="252">
        <v>91</v>
      </c>
      <c r="C182" s="253">
        <v>13847979.6</v>
      </c>
    </row>
    <row r="183" spans="1:3" x14ac:dyDescent="0.2">
      <c r="A183" s="237" t="s">
        <v>79</v>
      </c>
      <c r="B183" s="238">
        <v>42</v>
      </c>
      <c r="C183" s="245">
        <v>6391375.2000000002</v>
      </c>
    </row>
    <row r="184" spans="1:3" x14ac:dyDescent="0.2">
      <c r="A184" s="237" t="s">
        <v>84</v>
      </c>
      <c r="B184" s="238">
        <v>5</v>
      </c>
      <c r="C184" s="245">
        <v>760878</v>
      </c>
    </row>
    <row r="185" spans="1:3" x14ac:dyDescent="0.2">
      <c r="A185" s="237" t="s">
        <v>85</v>
      </c>
      <c r="B185" s="238">
        <v>20</v>
      </c>
      <c r="C185" s="245">
        <v>3043512</v>
      </c>
    </row>
    <row r="186" spans="1:3" x14ac:dyDescent="0.2">
      <c r="A186" s="234" t="s">
        <v>80</v>
      </c>
      <c r="B186" s="235">
        <v>6</v>
      </c>
      <c r="C186" s="246">
        <v>913053.6</v>
      </c>
    </row>
    <row r="187" spans="1:3" x14ac:dyDescent="0.2">
      <c r="A187" s="234" t="s">
        <v>81</v>
      </c>
      <c r="B187" s="235">
        <v>4</v>
      </c>
      <c r="C187" s="246">
        <v>608702.4</v>
      </c>
    </row>
    <row r="188" spans="1:3" x14ac:dyDescent="0.2">
      <c r="A188" s="234" t="s">
        <v>82</v>
      </c>
      <c r="B188" s="235">
        <v>4</v>
      </c>
      <c r="C188" s="246">
        <v>608702.4</v>
      </c>
    </row>
    <row r="189" spans="1:3" x14ac:dyDescent="0.2">
      <c r="A189" s="234" t="s">
        <v>8</v>
      </c>
      <c r="B189" s="235">
        <v>2</v>
      </c>
      <c r="C189" s="246">
        <v>304351.2</v>
      </c>
    </row>
    <row r="190" spans="1:3" x14ac:dyDescent="0.2">
      <c r="A190" s="234" t="s">
        <v>83</v>
      </c>
      <c r="B190" s="235">
        <v>4</v>
      </c>
      <c r="C190" s="246">
        <v>608702.4</v>
      </c>
    </row>
    <row r="191" spans="1:3" x14ac:dyDescent="0.2">
      <c r="A191" s="237" t="s">
        <v>86</v>
      </c>
      <c r="B191" s="238">
        <v>24</v>
      </c>
      <c r="C191" s="245">
        <v>3652214.4</v>
      </c>
    </row>
    <row r="192" spans="1:3" x14ac:dyDescent="0.2">
      <c r="A192" s="254" t="s">
        <v>285</v>
      </c>
      <c r="B192" s="252">
        <v>35</v>
      </c>
      <c r="C192" s="253">
        <v>7323450.75</v>
      </c>
    </row>
    <row r="193" spans="1:3" x14ac:dyDescent="0.2">
      <c r="A193" s="237" t="s">
        <v>79</v>
      </c>
      <c r="B193" s="238">
        <v>13</v>
      </c>
      <c r="C193" s="245">
        <v>2720138.85</v>
      </c>
    </row>
    <row r="194" spans="1:3" x14ac:dyDescent="0.2">
      <c r="A194" s="237" t="s">
        <v>84</v>
      </c>
      <c r="B194" s="238">
        <v>3</v>
      </c>
      <c r="C194" s="245">
        <v>627724.35</v>
      </c>
    </row>
    <row r="195" spans="1:3" x14ac:dyDescent="0.2">
      <c r="A195" s="237" t="s">
        <v>85</v>
      </c>
      <c r="B195" s="238">
        <v>5</v>
      </c>
      <c r="C195" s="245">
        <v>1046207.25</v>
      </c>
    </row>
    <row r="196" spans="1:3" x14ac:dyDescent="0.2">
      <c r="A196" s="234" t="s">
        <v>80</v>
      </c>
      <c r="B196" s="238">
        <v>2</v>
      </c>
      <c r="C196" s="245">
        <v>418482.9</v>
      </c>
    </row>
    <row r="197" spans="1:3" x14ac:dyDescent="0.2">
      <c r="A197" s="234" t="s">
        <v>81</v>
      </c>
      <c r="B197" s="238">
        <v>2</v>
      </c>
      <c r="C197" s="245">
        <v>418482.9</v>
      </c>
    </row>
    <row r="198" spans="1:3" x14ac:dyDescent="0.2">
      <c r="A198" s="234" t="s">
        <v>82</v>
      </c>
      <c r="B198" s="238">
        <v>1</v>
      </c>
      <c r="C198" s="245">
        <v>209241.45</v>
      </c>
    </row>
    <row r="199" spans="1:3" x14ac:dyDescent="0.2">
      <c r="A199" s="237" t="s">
        <v>86</v>
      </c>
      <c r="B199" s="238">
        <v>14</v>
      </c>
      <c r="C199" s="245">
        <v>2929380.3</v>
      </c>
    </row>
    <row r="200" spans="1:3" x14ac:dyDescent="0.2">
      <c r="A200" s="234" t="s">
        <v>80</v>
      </c>
      <c r="B200" s="235">
        <v>3</v>
      </c>
      <c r="C200" s="246">
        <v>627724.35</v>
      </c>
    </row>
    <row r="201" spans="1:3" x14ac:dyDescent="0.2">
      <c r="A201" s="234" t="s">
        <v>81</v>
      </c>
      <c r="B201" s="235">
        <v>3</v>
      </c>
      <c r="C201" s="246">
        <v>627724.35</v>
      </c>
    </row>
    <row r="202" spans="1:3" x14ac:dyDescent="0.2">
      <c r="A202" s="234" t="s">
        <v>82</v>
      </c>
      <c r="B202" s="235">
        <v>3</v>
      </c>
      <c r="C202" s="246">
        <v>627724.35</v>
      </c>
    </row>
    <row r="203" spans="1:3" x14ac:dyDescent="0.2">
      <c r="A203" s="234" t="s">
        <v>8</v>
      </c>
      <c r="B203" s="235">
        <v>3</v>
      </c>
      <c r="C203" s="246">
        <v>627724.35</v>
      </c>
    </row>
    <row r="204" spans="1:3" x14ac:dyDescent="0.2">
      <c r="A204" s="234" t="s">
        <v>83</v>
      </c>
      <c r="B204" s="235">
        <v>2</v>
      </c>
      <c r="C204" s="246">
        <v>418482.9</v>
      </c>
    </row>
    <row r="205" spans="1:3" x14ac:dyDescent="0.2">
      <c r="A205" s="254" t="s">
        <v>278</v>
      </c>
      <c r="B205" s="252">
        <v>61</v>
      </c>
      <c r="C205" s="253">
        <v>15345201.48</v>
      </c>
    </row>
    <row r="206" spans="1:3" x14ac:dyDescent="0.2">
      <c r="A206" s="237" t="s">
        <v>79</v>
      </c>
      <c r="B206" s="238">
        <v>7</v>
      </c>
      <c r="C206" s="245">
        <v>1760924.76</v>
      </c>
    </row>
    <row r="207" spans="1:3" x14ac:dyDescent="0.2">
      <c r="A207" s="237" t="s">
        <v>84</v>
      </c>
      <c r="B207" s="238">
        <v>4</v>
      </c>
      <c r="C207" s="245">
        <v>1006242.72</v>
      </c>
    </row>
    <row r="208" spans="1:3" x14ac:dyDescent="0.2">
      <c r="A208" s="237" t="s">
        <v>85</v>
      </c>
      <c r="B208" s="238">
        <v>19</v>
      </c>
      <c r="C208" s="245">
        <v>4779652.92</v>
      </c>
    </row>
    <row r="209" spans="1:3" x14ac:dyDescent="0.2">
      <c r="A209" s="234" t="s">
        <v>80</v>
      </c>
      <c r="B209" s="235">
        <v>5</v>
      </c>
      <c r="C209" s="246">
        <v>1257803.3999999999</v>
      </c>
    </row>
    <row r="210" spans="1:3" x14ac:dyDescent="0.2">
      <c r="A210" s="234" t="s">
        <v>81</v>
      </c>
      <c r="B210" s="235">
        <v>3</v>
      </c>
      <c r="C210" s="246">
        <v>754682.04</v>
      </c>
    </row>
    <row r="211" spans="1:3" x14ac:dyDescent="0.2">
      <c r="A211" s="234" t="s">
        <v>82</v>
      </c>
      <c r="B211" s="235">
        <v>3</v>
      </c>
      <c r="C211" s="246">
        <v>754682.04</v>
      </c>
    </row>
    <row r="212" spans="1:3" x14ac:dyDescent="0.2">
      <c r="A212" s="234" t="s">
        <v>8</v>
      </c>
      <c r="B212" s="235">
        <v>4</v>
      </c>
      <c r="C212" s="246">
        <v>1006242.72</v>
      </c>
    </row>
    <row r="213" spans="1:3" x14ac:dyDescent="0.2">
      <c r="A213" s="234" t="s">
        <v>83</v>
      </c>
      <c r="B213" s="235">
        <v>4</v>
      </c>
      <c r="C213" s="246">
        <v>1006242.72</v>
      </c>
    </row>
    <row r="214" spans="1:3" x14ac:dyDescent="0.2">
      <c r="A214" s="237" t="s">
        <v>86</v>
      </c>
      <c r="B214" s="238">
        <v>31</v>
      </c>
      <c r="C214" s="245">
        <v>7798381.0800000001</v>
      </c>
    </row>
    <row r="215" spans="1:3" ht="15.75" x14ac:dyDescent="0.2">
      <c r="A215" s="311" t="s">
        <v>264</v>
      </c>
      <c r="B215" s="312"/>
      <c r="C215" s="313"/>
    </row>
    <row r="216" spans="1:3" x14ac:dyDescent="0.2">
      <c r="A216" s="213" t="s">
        <v>282</v>
      </c>
      <c r="B216" s="214">
        <v>216</v>
      </c>
      <c r="C216" s="215">
        <v>36811707.119999997</v>
      </c>
    </row>
    <row r="217" spans="1:3" x14ac:dyDescent="0.2">
      <c r="A217" s="216" t="s">
        <v>79</v>
      </c>
      <c r="B217" s="217">
        <v>60</v>
      </c>
      <c r="C217" s="218">
        <v>10225474.199999999</v>
      </c>
    </row>
    <row r="218" spans="1:3" x14ac:dyDescent="0.2">
      <c r="A218" s="216" t="s">
        <v>84</v>
      </c>
      <c r="B218" s="217">
        <v>42</v>
      </c>
      <c r="C218" s="218">
        <v>7157831.9400000004</v>
      </c>
    </row>
    <row r="219" spans="1:3" x14ac:dyDescent="0.2">
      <c r="A219" s="216" t="s">
        <v>85</v>
      </c>
      <c r="B219" s="217">
        <v>53</v>
      </c>
      <c r="C219" s="218">
        <v>9032502.2100000009</v>
      </c>
    </row>
    <row r="220" spans="1:3" x14ac:dyDescent="0.2">
      <c r="A220" s="219" t="s">
        <v>80</v>
      </c>
      <c r="B220" s="220">
        <v>9</v>
      </c>
      <c r="C220" s="221">
        <v>1533821.13</v>
      </c>
    </row>
    <row r="221" spans="1:3" x14ac:dyDescent="0.2">
      <c r="A221" s="219" t="s">
        <v>81</v>
      </c>
      <c r="B221" s="220">
        <v>16</v>
      </c>
      <c r="C221" s="221">
        <v>2726793.12</v>
      </c>
    </row>
    <row r="222" spans="1:3" x14ac:dyDescent="0.2">
      <c r="A222" s="219" t="s">
        <v>8</v>
      </c>
      <c r="B222" s="220">
        <v>15</v>
      </c>
      <c r="C222" s="221">
        <v>2556368.5499999998</v>
      </c>
    </row>
    <row r="223" spans="1:3" x14ac:dyDescent="0.2">
      <c r="A223" s="219" t="s">
        <v>83</v>
      </c>
      <c r="B223" s="220">
        <v>13</v>
      </c>
      <c r="C223" s="221">
        <v>2215519.41</v>
      </c>
    </row>
    <row r="224" spans="1:3" x14ac:dyDescent="0.2">
      <c r="A224" s="216" t="s">
        <v>86</v>
      </c>
      <c r="B224" s="220">
        <v>61</v>
      </c>
      <c r="C224" s="221">
        <v>10395898.77</v>
      </c>
    </row>
    <row r="225" spans="1:3" x14ac:dyDescent="0.2">
      <c r="A225" s="219" t="s">
        <v>80</v>
      </c>
      <c r="B225" s="220">
        <v>12</v>
      </c>
      <c r="C225" s="221">
        <v>2045094.84</v>
      </c>
    </row>
    <row r="226" spans="1:3" x14ac:dyDescent="0.2">
      <c r="A226" s="219" t="s">
        <v>81</v>
      </c>
      <c r="B226" s="220">
        <v>14</v>
      </c>
      <c r="C226" s="221">
        <v>2385943.98</v>
      </c>
    </row>
    <row r="227" spans="1:3" x14ac:dyDescent="0.2">
      <c r="A227" s="219" t="s">
        <v>82</v>
      </c>
      <c r="B227" s="220">
        <v>10</v>
      </c>
      <c r="C227" s="221">
        <v>1704245.7</v>
      </c>
    </row>
    <row r="228" spans="1:3" x14ac:dyDescent="0.2">
      <c r="A228" s="219" t="s">
        <v>8</v>
      </c>
      <c r="B228" s="220">
        <v>13</v>
      </c>
      <c r="C228" s="221">
        <v>2215519.41</v>
      </c>
    </row>
    <row r="229" spans="1:3" x14ac:dyDescent="0.2">
      <c r="A229" s="219" t="s">
        <v>83</v>
      </c>
      <c r="B229" s="220">
        <v>12</v>
      </c>
      <c r="C229" s="221">
        <v>2045094.84</v>
      </c>
    </row>
    <row r="230" spans="1:3" x14ac:dyDescent="0.2">
      <c r="A230" s="250" t="s">
        <v>283</v>
      </c>
      <c r="B230" s="243">
        <v>45</v>
      </c>
      <c r="C230" s="249">
        <v>10545008.85</v>
      </c>
    </row>
    <row r="231" spans="1:3" x14ac:dyDescent="0.2">
      <c r="A231" s="216" t="s">
        <v>79</v>
      </c>
      <c r="B231" s="217">
        <v>4</v>
      </c>
      <c r="C231" s="218">
        <v>937334.12</v>
      </c>
    </row>
    <row r="232" spans="1:3" x14ac:dyDescent="0.2">
      <c r="A232" s="216" t="s">
        <v>84</v>
      </c>
      <c r="B232" s="217">
        <v>14</v>
      </c>
      <c r="C232" s="218">
        <v>3280669.42</v>
      </c>
    </row>
    <row r="233" spans="1:3" x14ac:dyDescent="0.2">
      <c r="A233" s="216" t="s">
        <v>85</v>
      </c>
      <c r="B233" s="217">
        <v>13</v>
      </c>
      <c r="C233" s="218">
        <v>3046335.89</v>
      </c>
    </row>
    <row r="234" spans="1:3" x14ac:dyDescent="0.2">
      <c r="A234" s="219" t="s">
        <v>80</v>
      </c>
      <c r="B234" s="220">
        <v>3</v>
      </c>
      <c r="C234" s="221">
        <v>703000.59</v>
      </c>
    </row>
    <row r="235" spans="1:3" x14ac:dyDescent="0.2">
      <c r="A235" s="219" t="s">
        <v>81</v>
      </c>
      <c r="B235" s="220">
        <v>3</v>
      </c>
      <c r="C235" s="221">
        <v>703000.59</v>
      </c>
    </row>
    <row r="236" spans="1:3" x14ac:dyDescent="0.2">
      <c r="A236" s="219" t="s">
        <v>82</v>
      </c>
      <c r="B236" s="220">
        <v>1</v>
      </c>
      <c r="C236" s="221">
        <v>234333.53</v>
      </c>
    </row>
    <row r="237" spans="1:3" x14ac:dyDescent="0.2">
      <c r="A237" s="219" t="s">
        <v>8</v>
      </c>
      <c r="B237" s="220">
        <v>2</v>
      </c>
      <c r="C237" s="221">
        <v>468667.06</v>
      </c>
    </row>
    <row r="238" spans="1:3" x14ac:dyDescent="0.2">
      <c r="A238" s="219" t="s">
        <v>83</v>
      </c>
      <c r="B238" s="220">
        <v>4</v>
      </c>
      <c r="C238" s="221">
        <v>937334.12</v>
      </c>
    </row>
    <row r="239" spans="1:3" x14ac:dyDescent="0.2">
      <c r="A239" s="216" t="s">
        <v>86</v>
      </c>
      <c r="B239" s="217">
        <v>14</v>
      </c>
      <c r="C239" s="218">
        <v>3280669.42</v>
      </c>
    </row>
    <row r="240" spans="1:3" x14ac:dyDescent="0.2">
      <c r="A240" s="219" t="s">
        <v>80</v>
      </c>
      <c r="B240" s="220">
        <v>3</v>
      </c>
      <c r="C240" s="221">
        <v>703000.59</v>
      </c>
    </row>
    <row r="241" spans="1:3" x14ac:dyDescent="0.2">
      <c r="A241" s="219" t="s">
        <v>81</v>
      </c>
      <c r="B241" s="220">
        <v>3</v>
      </c>
      <c r="C241" s="221">
        <v>703000.59</v>
      </c>
    </row>
    <row r="242" spans="1:3" x14ac:dyDescent="0.2">
      <c r="A242" s="219" t="s">
        <v>82</v>
      </c>
      <c r="B242" s="220">
        <v>3</v>
      </c>
      <c r="C242" s="221">
        <v>703000.59</v>
      </c>
    </row>
    <row r="243" spans="1:3" x14ac:dyDescent="0.2">
      <c r="A243" s="219" t="s">
        <v>8</v>
      </c>
      <c r="B243" s="220">
        <v>2</v>
      </c>
      <c r="C243" s="221">
        <v>468667.06</v>
      </c>
    </row>
    <row r="244" spans="1:3" x14ac:dyDescent="0.2">
      <c r="A244" s="219" t="s">
        <v>83</v>
      </c>
      <c r="B244" s="220">
        <v>3</v>
      </c>
      <c r="C244" s="221">
        <v>703000.59</v>
      </c>
    </row>
    <row r="245" spans="1:3" x14ac:dyDescent="0.2">
      <c r="A245" s="250" t="s">
        <v>286</v>
      </c>
      <c r="B245" s="243">
        <v>10</v>
      </c>
      <c r="C245" s="249">
        <v>2982435</v>
      </c>
    </row>
    <row r="246" spans="1:3" x14ac:dyDescent="0.2">
      <c r="A246" s="216" t="s">
        <v>79</v>
      </c>
      <c r="B246" s="217">
        <v>3</v>
      </c>
      <c r="C246" s="218">
        <v>894730.5</v>
      </c>
    </row>
    <row r="247" spans="1:3" x14ac:dyDescent="0.2">
      <c r="A247" s="216" t="s">
        <v>84</v>
      </c>
      <c r="B247" s="217">
        <v>2</v>
      </c>
      <c r="C247" s="218">
        <v>596487</v>
      </c>
    </row>
    <row r="248" spans="1:3" x14ac:dyDescent="0.2">
      <c r="A248" s="216" t="s">
        <v>85</v>
      </c>
      <c r="B248" s="217">
        <v>5</v>
      </c>
      <c r="C248" s="218">
        <v>1491217.5</v>
      </c>
    </row>
    <row r="249" spans="1:3" x14ac:dyDescent="0.2">
      <c r="A249" s="219" t="s">
        <v>80</v>
      </c>
      <c r="B249" s="220">
        <v>1</v>
      </c>
      <c r="C249" s="221">
        <v>298243.5</v>
      </c>
    </row>
    <row r="250" spans="1:3" x14ac:dyDescent="0.2">
      <c r="A250" s="219" t="s">
        <v>81</v>
      </c>
      <c r="B250" s="220">
        <v>1</v>
      </c>
      <c r="C250" s="221">
        <v>298243.5</v>
      </c>
    </row>
    <row r="251" spans="1:3" x14ac:dyDescent="0.2">
      <c r="A251" s="219" t="s">
        <v>82</v>
      </c>
      <c r="B251" s="220">
        <v>1</v>
      </c>
      <c r="C251" s="221">
        <v>298243.5</v>
      </c>
    </row>
    <row r="252" spans="1:3" x14ac:dyDescent="0.2">
      <c r="A252" s="219" t="s">
        <v>8</v>
      </c>
      <c r="B252" s="220">
        <v>1</v>
      </c>
      <c r="C252" s="221">
        <v>298243.5</v>
      </c>
    </row>
    <row r="253" spans="1:3" x14ac:dyDescent="0.2">
      <c r="A253" s="219" t="s">
        <v>83</v>
      </c>
      <c r="B253" s="220">
        <v>1</v>
      </c>
      <c r="C253" s="221">
        <v>298243.5</v>
      </c>
    </row>
    <row r="254" spans="1:3" x14ac:dyDescent="0.2">
      <c r="A254" s="216" t="s">
        <v>86</v>
      </c>
      <c r="B254" s="217">
        <v>0</v>
      </c>
      <c r="C254" s="218">
        <v>0</v>
      </c>
    </row>
    <row r="255" spans="1:3" x14ac:dyDescent="0.2">
      <c r="A255" s="219" t="s">
        <v>80</v>
      </c>
      <c r="B255" s="220">
        <v>0</v>
      </c>
      <c r="C255" s="221">
        <v>0</v>
      </c>
    </row>
    <row r="256" spans="1:3" x14ac:dyDescent="0.2">
      <c r="A256" s="219" t="s">
        <v>81</v>
      </c>
      <c r="B256" s="220">
        <v>0</v>
      </c>
      <c r="C256" s="221">
        <v>0</v>
      </c>
    </row>
    <row r="257" spans="1:3" x14ac:dyDescent="0.2">
      <c r="A257" s="219" t="s">
        <v>82</v>
      </c>
      <c r="B257" s="220">
        <v>0</v>
      </c>
      <c r="C257" s="221">
        <v>0</v>
      </c>
    </row>
    <row r="258" spans="1:3" x14ac:dyDescent="0.2">
      <c r="A258" s="219" t="s">
        <v>8</v>
      </c>
      <c r="B258" s="220">
        <v>0</v>
      </c>
      <c r="C258" s="221">
        <v>0</v>
      </c>
    </row>
    <row r="259" spans="1:3" x14ac:dyDescent="0.2">
      <c r="A259" s="219" t="s">
        <v>83</v>
      </c>
      <c r="B259" s="220">
        <v>0</v>
      </c>
      <c r="C259" s="221">
        <v>0</v>
      </c>
    </row>
    <row r="260" spans="1:3" x14ac:dyDescent="0.2">
      <c r="A260" s="250" t="s">
        <v>284</v>
      </c>
      <c r="B260" s="243">
        <v>122</v>
      </c>
      <c r="C260" s="249">
        <v>18565423.199999999</v>
      </c>
    </row>
    <row r="261" spans="1:3" x14ac:dyDescent="0.2">
      <c r="A261" s="216" t="s">
        <v>79</v>
      </c>
      <c r="B261" s="217">
        <v>30</v>
      </c>
      <c r="C261" s="218">
        <v>4565268</v>
      </c>
    </row>
    <row r="262" spans="1:3" x14ac:dyDescent="0.2">
      <c r="A262" s="216" t="s">
        <v>84</v>
      </c>
      <c r="B262" s="217">
        <v>29</v>
      </c>
      <c r="C262" s="218">
        <v>4413092.4000000004</v>
      </c>
    </row>
    <row r="263" spans="1:3" x14ac:dyDescent="0.2">
      <c r="A263" s="216" t="s">
        <v>85</v>
      </c>
      <c r="B263" s="217">
        <v>22</v>
      </c>
      <c r="C263" s="218">
        <v>3347863.2</v>
      </c>
    </row>
    <row r="264" spans="1:3" x14ac:dyDescent="0.2">
      <c r="A264" s="216" t="s">
        <v>86</v>
      </c>
      <c r="B264" s="217">
        <v>41</v>
      </c>
      <c r="C264" s="218">
        <v>6239199.5999999996</v>
      </c>
    </row>
    <row r="265" spans="1:3" x14ac:dyDescent="0.2">
      <c r="A265" s="219" t="s">
        <v>82</v>
      </c>
      <c r="B265" s="220">
        <v>12</v>
      </c>
      <c r="C265" s="221">
        <v>1826107.2</v>
      </c>
    </row>
    <row r="266" spans="1:3" x14ac:dyDescent="0.2">
      <c r="A266" s="219" t="s">
        <v>8</v>
      </c>
      <c r="B266" s="220">
        <v>16</v>
      </c>
      <c r="C266" s="221">
        <v>2434809.6</v>
      </c>
    </row>
    <row r="267" spans="1:3" x14ac:dyDescent="0.2">
      <c r="A267" s="219" t="s">
        <v>83</v>
      </c>
      <c r="B267" s="220">
        <v>13</v>
      </c>
      <c r="C267" s="221">
        <v>1978282.8</v>
      </c>
    </row>
    <row r="268" spans="1:3" x14ac:dyDescent="0.2">
      <c r="A268" s="248" t="s">
        <v>285</v>
      </c>
      <c r="B268" s="243">
        <v>36</v>
      </c>
      <c r="C268" s="249">
        <v>7532692.2000000002</v>
      </c>
    </row>
    <row r="269" spans="1:3" x14ac:dyDescent="0.2">
      <c r="A269" s="216" t="s">
        <v>79</v>
      </c>
      <c r="B269" s="217">
        <v>8</v>
      </c>
      <c r="C269" s="218">
        <v>1673931.6</v>
      </c>
    </row>
    <row r="270" spans="1:3" x14ac:dyDescent="0.2">
      <c r="A270" s="216" t="s">
        <v>84</v>
      </c>
      <c r="B270" s="217">
        <v>8</v>
      </c>
      <c r="C270" s="218">
        <v>1673931.6</v>
      </c>
    </row>
    <row r="271" spans="1:3" x14ac:dyDescent="0.2">
      <c r="A271" s="216" t="s">
        <v>85</v>
      </c>
      <c r="B271" s="217">
        <v>15</v>
      </c>
      <c r="C271" s="218">
        <v>3138621.75</v>
      </c>
    </row>
    <row r="272" spans="1:3" x14ac:dyDescent="0.2">
      <c r="A272" s="219" t="s">
        <v>80</v>
      </c>
      <c r="B272" s="220">
        <v>6</v>
      </c>
      <c r="C272" s="221">
        <v>1255448.7</v>
      </c>
    </row>
    <row r="273" spans="1:3" x14ac:dyDescent="0.2">
      <c r="A273" s="219" t="s">
        <v>81</v>
      </c>
      <c r="B273" s="220">
        <v>3</v>
      </c>
      <c r="C273" s="221">
        <v>627724.35</v>
      </c>
    </row>
    <row r="274" spans="1:3" x14ac:dyDescent="0.2">
      <c r="A274" s="219" t="s">
        <v>82</v>
      </c>
      <c r="B274" s="220">
        <v>2</v>
      </c>
      <c r="C274" s="221">
        <v>418482.9</v>
      </c>
    </row>
    <row r="275" spans="1:3" x14ac:dyDescent="0.2">
      <c r="A275" s="219" t="s">
        <v>8</v>
      </c>
      <c r="B275" s="220">
        <v>2</v>
      </c>
      <c r="C275" s="221">
        <v>418482.9</v>
      </c>
    </row>
    <row r="276" spans="1:3" x14ac:dyDescent="0.2">
      <c r="A276" s="219" t="s">
        <v>83</v>
      </c>
      <c r="B276" s="220">
        <v>2</v>
      </c>
      <c r="C276" s="221">
        <v>418482.9</v>
      </c>
    </row>
    <row r="277" spans="1:3" x14ac:dyDescent="0.2">
      <c r="A277" s="216" t="s">
        <v>86</v>
      </c>
      <c r="B277" s="217">
        <v>5</v>
      </c>
      <c r="C277" s="218">
        <v>1046207.25</v>
      </c>
    </row>
    <row r="278" spans="1:3" x14ac:dyDescent="0.2">
      <c r="A278" s="219" t="s">
        <v>80</v>
      </c>
      <c r="B278" s="220">
        <v>1</v>
      </c>
      <c r="C278" s="221">
        <v>209241.45</v>
      </c>
    </row>
    <row r="279" spans="1:3" x14ac:dyDescent="0.2">
      <c r="A279" s="219" t="s">
        <v>81</v>
      </c>
      <c r="B279" s="220">
        <v>1</v>
      </c>
      <c r="C279" s="221">
        <v>209241.45</v>
      </c>
    </row>
    <row r="280" spans="1:3" x14ac:dyDescent="0.2">
      <c r="A280" s="219" t="s">
        <v>82</v>
      </c>
      <c r="B280" s="220">
        <v>1</v>
      </c>
      <c r="C280" s="221">
        <v>209241.45</v>
      </c>
    </row>
    <row r="281" spans="1:3" x14ac:dyDescent="0.2">
      <c r="A281" s="219" t="s">
        <v>8</v>
      </c>
      <c r="B281" s="220">
        <v>1</v>
      </c>
      <c r="C281" s="221">
        <v>209241.45</v>
      </c>
    </row>
    <row r="282" spans="1:3" x14ac:dyDescent="0.2">
      <c r="A282" s="219" t="s">
        <v>83</v>
      </c>
      <c r="B282" s="220">
        <v>1</v>
      </c>
      <c r="C282" s="221">
        <v>209241.45</v>
      </c>
    </row>
    <row r="283" spans="1:3" ht="15.75" x14ac:dyDescent="0.2">
      <c r="A283" s="311" t="s">
        <v>226</v>
      </c>
      <c r="B283" s="312"/>
      <c r="C283" s="313"/>
    </row>
    <row r="284" spans="1:3" x14ac:dyDescent="0.2">
      <c r="A284" s="213" t="s">
        <v>287</v>
      </c>
      <c r="B284" s="214">
        <v>4</v>
      </c>
      <c r="C284" s="215">
        <v>392518.76</v>
      </c>
    </row>
    <row r="285" spans="1:3" x14ac:dyDescent="0.2">
      <c r="A285" s="225" t="s">
        <v>84</v>
      </c>
      <c r="B285" s="226">
        <v>2</v>
      </c>
      <c r="C285" s="226">
        <v>196259.38</v>
      </c>
    </row>
    <row r="286" spans="1:3" x14ac:dyDescent="0.2">
      <c r="A286" s="225" t="s">
        <v>86</v>
      </c>
      <c r="B286" s="226">
        <v>2</v>
      </c>
      <c r="C286" s="226">
        <v>196259.38</v>
      </c>
    </row>
    <row r="287" spans="1:3" ht="15.75" x14ac:dyDescent="0.25">
      <c r="A287" s="236" t="s">
        <v>80</v>
      </c>
      <c r="B287" s="226">
        <v>1</v>
      </c>
      <c r="C287" s="226">
        <v>98129.69</v>
      </c>
    </row>
    <row r="288" spans="1:3" ht="15.75" x14ac:dyDescent="0.25">
      <c r="A288" s="236" t="s">
        <v>8</v>
      </c>
      <c r="B288" s="211">
        <v>1</v>
      </c>
      <c r="C288" s="211">
        <v>98129.69</v>
      </c>
    </row>
    <row r="289" spans="1:3" x14ac:dyDescent="0.2">
      <c r="A289" s="213" t="s">
        <v>275</v>
      </c>
      <c r="B289" s="214">
        <v>42</v>
      </c>
      <c r="C289" s="215">
        <v>5162671.92</v>
      </c>
    </row>
    <row r="290" spans="1:3" x14ac:dyDescent="0.2">
      <c r="A290" s="225" t="s">
        <v>79</v>
      </c>
      <c r="B290" s="226">
        <v>4</v>
      </c>
      <c r="C290" s="226">
        <v>491683.04</v>
      </c>
    </row>
    <row r="291" spans="1:3" x14ac:dyDescent="0.2">
      <c r="A291" s="225" t="s">
        <v>84</v>
      </c>
      <c r="B291" s="226">
        <v>7</v>
      </c>
      <c r="C291" s="226">
        <v>860445.32</v>
      </c>
    </row>
    <row r="292" spans="1:3" x14ac:dyDescent="0.2">
      <c r="A292" s="225" t="s">
        <v>85</v>
      </c>
      <c r="B292" s="226">
        <v>13</v>
      </c>
      <c r="C292" s="226">
        <v>1597969.88</v>
      </c>
    </row>
    <row r="293" spans="1:3" x14ac:dyDescent="0.2">
      <c r="A293" s="225" t="s">
        <v>86</v>
      </c>
      <c r="B293" s="226">
        <v>18</v>
      </c>
      <c r="C293" s="226">
        <v>2212573.6800000002</v>
      </c>
    </row>
    <row r="294" spans="1:3" ht="15.75" x14ac:dyDescent="0.25">
      <c r="A294" s="236" t="s">
        <v>80</v>
      </c>
      <c r="B294" s="211">
        <v>4</v>
      </c>
      <c r="C294" s="211">
        <v>491683.04</v>
      </c>
    </row>
    <row r="295" spans="1:3" ht="15.75" x14ac:dyDescent="0.25">
      <c r="A295" s="236" t="s">
        <v>81</v>
      </c>
      <c r="B295" s="211">
        <v>4</v>
      </c>
      <c r="C295" s="211">
        <v>491683.04</v>
      </c>
    </row>
    <row r="296" spans="1:3" ht="15.75" x14ac:dyDescent="0.25">
      <c r="A296" s="236" t="s">
        <v>82</v>
      </c>
      <c r="B296" s="211">
        <v>3</v>
      </c>
      <c r="C296" s="211">
        <v>368762.28</v>
      </c>
    </row>
    <row r="297" spans="1:3" x14ac:dyDescent="0.2">
      <c r="A297" s="247" t="s">
        <v>8</v>
      </c>
      <c r="B297" s="211">
        <v>4</v>
      </c>
      <c r="C297" s="211">
        <v>491683.04</v>
      </c>
    </row>
    <row r="298" spans="1:3" x14ac:dyDescent="0.2">
      <c r="A298" s="247" t="s">
        <v>83</v>
      </c>
      <c r="B298" s="211">
        <v>3</v>
      </c>
      <c r="C298" s="211">
        <v>368762.28</v>
      </c>
    </row>
  </sheetData>
  <mergeCells count="11">
    <mergeCell ref="A215:C215"/>
    <mergeCell ref="A283:C283"/>
    <mergeCell ref="A79:C79"/>
    <mergeCell ref="A115:C115"/>
    <mergeCell ref="A135:C135"/>
    <mergeCell ref="A161:C161"/>
    <mergeCell ref="B1:C1"/>
    <mergeCell ref="A2:C2"/>
    <mergeCell ref="B3:C3"/>
    <mergeCell ref="A64:C64"/>
    <mergeCell ref="A101:C10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view="pageBreakPreview" zoomScale="98" zoomScaleNormal="100" zoomScaleSheetLayoutView="98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M26" sqref="M26"/>
    </sheetView>
  </sheetViews>
  <sheetFormatPr defaultRowHeight="15" x14ac:dyDescent="0.25"/>
  <cols>
    <col min="1" max="1" width="30.28515625" customWidth="1"/>
    <col min="2" max="2" width="23.7109375" style="151" customWidth="1"/>
    <col min="3" max="3" width="7.85546875" bestFit="1" customWidth="1"/>
    <col min="4" max="4" width="18" customWidth="1"/>
    <col min="5" max="5" width="7.85546875" bestFit="1" customWidth="1"/>
    <col min="6" max="6" width="17" customWidth="1"/>
    <col min="7" max="7" width="7.85546875" bestFit="1" customWidth="1"/>
    <col min="8" max="8" width="17.5703125" customWidth="1"/>
  </cols>
  <sheetData>
    <row r="1" spans="1:8" ht="49.5" customHeight="1" x14ac:dyDescent="0.25">
      <c r="A1" s="4"/>
      <c r="B1" s="140"/>
      <c r="C1" s="4"/>
      <c r="D1" s="4"/>
      <c r="E1" s="5"/>
      <c r="F1" s="290" t="s">
        <v>267</v>
      </c>
      <c r="G1" s="290"/>
      <c r="H1" s="290"/>
    </row>
    <row r="2" spans="1:8" ht="37.5" customHeight="1" x14ac:dyDescent="0.25">
      <c r="A2" s="319" t="s">
        <v>260</v>
      </c>
      <c r="B2" s="319"/>
      <c r="C2" s="319"/>
      <c r="D2" s="319"/>
      <c r="E2" s="319"/>
      <c r="F2" s="319"/>
      <c r="G2" s="319"/>
      <c r="H2" s="319"/>
    </row>
    <row r="3" spans="1:8" ht="36" customHeight="1" x14ac:dyDescent="0.25">
      <c r="A3" s="320" t="s">
        <v>72</v>
      </c>
      <c r="B3" s="321" t="s">
        <v>261</v>
      </c>
      <c r="C3" s="320" t="s">
        <v>74</v>
      </c>
      <c r="D3" s="320"/>
      <c r="E3" s="320" t="s">
        <v>75</v>
      </c>
      <c r="F3" s="320"/>
      <c r="G3" s="320" t="s">
        <v>76</v>
      </c>
      <c r="H3" s="320"/>
    </row>
    <row r="4" spans="1:8" ht="15.75" x14ac:dyDescent="0.25">
      <c r="A4" s="320"/>
      <c r="B4" s="321"/>
      <c r="C4" s="141" t="s">
        <v>77</v>
      </c>
      <c r="D4" s="141" t="s">
        <v>78</v>
      </c>
      <c r="E4" s="142" t="s">
        <v>77</v>
      </c>
      <c r="F4" s="143" t="s">
        <v>78</v>
      </c>
      <c r="G4" s="142" t="s">
        <v>77</v>
      </c>
      <c r="H4" s="142" t="s">
        <v>78</v>
      </c>
    </row>
    <row r="5" spans="1:8" ht="15.75" x14ac:dyDescent="0.25">
      <c r="A5" s="314" t="s">
        <v>265</v>
      </c>
      <c r="B5" s="153" t="s">
        <v>271</v>
      </c>
      <c r="C5" s="154">
        <v>32</v>
      </c>
      <c r="D5" s="155">
        <v>4070018.56</v>
      </c>
      <c r="E5" s="156">
        <v>10</v>
      </c>
      <c r="F5" s="157">
        <v>1271880.8</v>
      </c>
      <c r="G5" s="158">
        <f t="shared" ref="G5:G15" si="0">C5+E5</f>
        <v>42</v>
      </c>
      <c r="H5" s="286">
        <f t="shared" ref="H5:H15" si="1">D5+F5</f>
        <v>5341899.3600000003</v>
      </c>
    </row>
    <row r="6" spans="1:8" ht="15.75" x14ac:dyDescent="0.25">
      <c r="A6" s="318"/>
      <c r="B6" s="153" t="s">
        <v>272</v>
      </c>
      <c r="C6" s="154">
        <v>250</v>
      </c>
      <c r="D6" s="155">
        <v>17779707.5</v>
      </c>
      <c r="E6" s="156">
        <v>6</v>
      </c>
      <c r="F6" s="157">
        <v>426712.98</v>
      </c>
      <c r="G6" s="158">
        <f t="shared" si="0"/>
        <v>256</v>
      </c>
      <c r="H6" s="286">
        <f t="shared" si="1"/>
        <v>18206420.48</v>
      </c>
    </row>
    <row r="7" spans="1:8" ht="25.5" x14ac:dyDescent="0.25">
      <c r="A7" s="318"/>
      <c r="B7" s="153" t="s">
        <v>304</v>
      </c>
      <c r="C7" s="154">
        <v>240</v>
      </c>
      <c r="D7" s="155">
        <v>33682519.200000003</v>
      </c>
      <c r="E7" s="156">
        <v>-40</v>
      </c>
      <c r="F7" s="157">
        <v>-5613753.2000000002</v>
      </c>
      <c r="G7" s="158">
        <f t="shared" ref="G7:G8" si="2">C7+E7</f>
        <v>200</v>
      </c>
      <c r="H7" s="286">
        <f t="shared" ref="H7:H8" si="3">D7+F7</f>
        <v>28068766</v>
      </c>
    </row>
    <row r="8" spans="1:8" ht="25.5" x14ac:dyDescent="0.25">
      <c r="A8" s="318"/>
      <c r="B8" s="153" t="s">
        <v>305</v>
      </c>
      <c r="C8" s="154">
        <v>170</v>
      </c>
      <c r="D8" s="155">
        <v>39690903</v>
      </c>
      <c r="E8" s="156">
        <v>40</v>
      </c>
      <c r="F8" s="157">
        <v>9339036</v>
      </c>
      <c r="G8" s="158">
        <f t="shared" si="2"/>
        <v>210</v>
      </c>
      <c r="H8" s="286">
        <f t="shared" si="3"/>
        <v>49029939</v>
      </c>
    </row>
    <row r="9" spans="1:8" ht="15.75" x14ac:dyDescent="0.25">
      <c r="A9" s="315"/>
      <c r="B9" s="153" t="s">
        <v>273</v>
      </c>
      <c r="C9" s="154">
        <v>110</v>
      </c>
      <c r="D9" s="155">
        <v>10404059.6</v>
      </c>
      <c r="E9" s="156">
        <v>20</v>
      </c>
      <c r="F9" s="157">
        <v>1891647.2</v>
      </c>
      <c r="G9" s="158">
        <f t="shared" si="0"/>
        <v>130</v>
      </c>
      <c r="H9" s="286">
        <f t="shared" si="1"/>
        <v>12295706.800000001</v>
      </c>
    </row>
    <row r="10" spans="1:8" ht="25.5" x14ac:dyDescent="0.25">
      <c r="A10" s="314" t="s">
        <v>262</v>
      </c>
      <c r="B10" s="153" t="s">
        <v>274</v>
      </c>
      <c r="C10" s="154">
        <v>4</v>
      </c>
      <c r="D10" s="155">
        <v>716644.96</v>
      </c>
      <c r="E10" s="156">
        <v>-3</v>
      </c>
      <c r="F10" s="157">
        <v>-537483.72</v>
      </c>
      <c r="G10" s="158">
        <f t="shared" si="0"/>
        <v>1</v>
      </c>
      <c r="H10" s="286">
        <f t="shared" si="1"/>
        <v>179161.24</v>
      </c>
    </row>
    <row r="11" spans="1:8" ht="25.5" x14ac:dyDescent="0.25">
      <c r="A11" s="315"/>
      <c r="B11" s="153" t="s">
        <v>275</v>
      </c>
      <c r="C11" s="154">
        <v>32</v>
      </c>
      <c r="D11" s="155">
        <v>3933464.32</v>
      </c>
      <c r="E11" s="156">
        <v>6</v>
      </c>
      <c r="F11" s="157">
        <v>737524.56</v>
      </c>
      <c r="G11" s="158">
        <f t="shared" si="0"/>
        <v>38</v>
      </c>
      <c r="H11" s="286">
        <f t="shared" si="1"/>
        <v>4670988.88</v>
      </c>
    </row>
    <row r="12" spans="1:8" ht="15.75" x14ac:dyDescent="0.25">
      <c r="A12" s="314" t="s">
        <v>266</v>
      </c>
      <c r="B12" s="153" t="s">
        <v>276</v>
      </c>
      <c r="C12" s="154">
        <v>65</v>
      </c>
      <c r="D12" s="155">
        <v>34537242.350000001</v>
      </c>
      <c r="E12" s="156">
        <v>-5</v>
      </c>
      <c r="F12" s="157">
        <v>-2656710.9500000002</v>
      </c>
      <c r="G12" s="158">
        <f t="shared" si="0"/>
        <v>60</v>
      </c>
      <c r="H12" s="286">
        <f t="shared" si="1"/>
        <v>31880531.399999999</v>
      </c>
    </row>
    <row r="13" spans="1:8" ht="25.5" x14ac:dyDescent="0.25">
      <c r="A13" s="315"/>
      <c r="B13" s="153" t="s">
        <v>277</v>
      </c>
      <c r="C13" s="154">
        <v>10</v>
      </c>
      <c r="D13" s="155">
        <v>3409121.1</v>
      </c>
      <c r="E13" s="156">
        <v>-5</v>
      </c>
      <c r="F13" s="157">
        <v>-1704560.55</v>
      </c>
      <c r="G13" s="158">
        <f t="shared" si="0"/>
        <v>5</v>
      </c>
      <c r="H13" s="286">
        <f t="shared" si="1"/>
        <v>1704560.55</v>
      </c>
    </row>
    <row r="14" spans="1:8" ht="15.75" x14ac:dyDescent="0.25">
      <c r="A14" s="314" t="s">
        <v>263</v>
      </c>
      <c r="B14" s="153" t="s">
        <v>271</v>
      </c>
      <c r="C14" s="154">
        <v>2</v>
      </c>
      <c r="D14" s="155">
        <v>254376.16</v>
      </c>
      <c r="E14" s="156">
        <v>-2</v>
      </c>
      <c r="F14" s="157">
        <v>-254376.16</v>
      </c>
      <c r="G14" s="158">
        <f t="shared" si="0"/>
        <v>0</v>
      </c>
      <c r="H14" s="286">
        <f t="shared" si="1"/>
        <v>0</v>
      </c>
    </row>
    <row r="15" spans="1:8" ht="25.5" x14ac:dyDescent="0.25">
      <c r="A15" s="315"/>
      <c r="B15" s="153" t="s">
        <v>278</v>
      </c>
      <c r="C15" s="154">
        <v>157</v>
      </c>
      <c r="D15" s="155">
        <v>39495026.759999998</v>
      </c>
      <c r="E15" s="156">
        <v>1</v>
      </c>
      <c r="F15" s="157">
        <v>251560.68</v>
      </c>
      <c r="G15" s="158">
        <f t="shared" si="0"/>
        <v>158</v>
      </c>
      <c r="H15" s="286">
        <f t="shared" si="1"/>
        <v>39746587.439999998</v>
      </c>
    </row>
    <row r="16" spans="1:8" ht="15.75" x14ac:dyDescent="0.25">
      <c r="A16" s="314" t="s">
        <v>268</v>
      </c>
      <c r="B16" s="153" t="s">
        <v>279</v>
      </c>
      <c r="C16" s="154">
        <v>124</v>
      </c>
      <c r="D16" s="155">
        <v>30599399.399999999</v>
      </c>
      <c r="E16" s="156">
        <v>7</v>
      </c>
      <c r="F16" s="157">
        <v>1727385.45</v>
      </c>
      <c r="G16" s="158">
        <f t="shared" ref="G16:G29" si="4">C16+E16</f>
        <v>131</v>
      </c>
      <c r="H16" s="286">
        <f t="shared" ref="H16:H29" si="5">D16+F16</f>
        <v>32326784.850000001</v>
      </c>
    </row>
    <row r="17" spans="1:8" ht="25.15" customHeight="1" x14ac:dyDescent="0.25">
      <c r="A17" s="315"/>
      <c r="B17" s="153" t="s">
        <v>280</v>
      </c>
      <c r="C17" s="154">
        <v>41</v>
      </c>
      <c r="D17" s="155">
        <v>14781117.869999999</v>
      </c>
      <c r="E17" s="156">
        <v>-3</v>
      </c>
      <c r="F17" s="157">
        <v>-1081545.21</v>
      </c>
      <c r="G17" s="158">
        <f t="shared" si="4"/>
        <v>38</v>
      </c>
      <c r="H17" s="286">
        <f t="shared" si="5"/>
        <v>13699572.66</v>
      </c>
    </row>
    <row r="18" spans="1:8" ht="25.7" customHeight="1" x14ac:dyDescent="0.25">
      <c r="A18" s="314" t="s">
        <v>269</v>
      </c>
      <c r="B18" s="153" t="s">
        <v>271</v>
      </c>
      <c r="C18" s="154">
        <v>20</v>
      </c>
      <c r="D18" s="155">
        <v>2543761.6</v>
      </c>
      <c r="E18" s="156">
        <v>-11</v>
      </c>
      <c r="F18" s="157">
        <v>-1399068.88</v>
      </c>
      <c r="G18" s="158">
        <f t="shared" si="4"/>
        <v>9</v>
      </c>
      <c r="H18" s="286">
        <f t="shared" si="5"/>
        <v>1144692.72</v>
      </c>
    </row>
    <row r="19" spans="1:8" ht="25.5" x14ac:dyDescent="0.25">
      <c r="A19" s="315"/>
      <c r="B19" s="153" t="s">
        <v>281</v>
      </c>
      <c r="C19" s="154">
        <v>50</v>
      </c>
      <c r="D19" s="155">
        <v>7301008.5</v>
      </c>
      <c r="E19" s="156">
        <v>-3</v>
      </c>
      <c r="F19" s="157">
        <v>-438060.51</v>
      </c>
      <c r="G19" s="158">
        <f t="shared" si="4"/>
        <v>47</v>
      </c>
      <c r="H19" s="286">
        <f t="shared" si="5"/>
        <v>6862947.9900000002</v>
      </c>
    </row>
    <row r="20" spans="1:8" ht="25.7" customHeight="1" x14ac:dyDescent="0.25">
      <c r="A20" s="314" t="s">
        <v>270</v>
      </c>
      <c r="B20" s="153" t="s">
        <v>282</v>
      </c>
      <c r="C20" s="154">
        <v>211</v>
      </c>
      <c r="D20" s="155">
        <v>35959584.270000003</v>
      </c>
      <c r="E20" s="156">
        <v>-11</v>
      </c>
      <c r="F20" s="157">
        <v>-1874670.27</v>
      </c>
      <c r="G20" s="158">
        <f t="shared" si="4"/>
        <v>200</v>
      </c>
      <c r="H20" s="286">
        <f t="shared" si="5"/>
        <v>34084914</v>
      </c>
    </row>
    <row r="21" spans="1:8" ht="25.5" x14ac:dyDescent="0.25">
      <c r="A21" s="318"/>
      <c r="B21" s="153" t="s">
        <v>283</v>
      </c>
      <c r="C21" s="154">
        <v>70</v>
      </c>
      <c r="D21" s="155">
        <v>16403347.1</v>
      </c>
      <c r="E21" s="156">
        <v>-4</v>
      </c>
      <c r="F21" s="157">
        <v>-937334.12</v>
      </c>
      <c r="G21" s="158">
        <f t="shared" si="4"/>
        <v>66</v>
      </c>
      <c r="H21" s="286">
        <f t="shared" si="5"/>
        <v>15466012.98</v>
      </c>
    </row>
    <row r="22" spans="1:8" ht="25.5" x14ac:dyDescent="0.25">
      <c r="A22" s="318"/>
      <c r="B22" s="153" t="s">
        <v>284</v>
      </c>
      <c r="C22" s="154">
        <v>96</v>
      </c>
      <c r="D22" s="155">
        <v>14608857.6</v>
      </c>
      <c r="E22" s="156">
        <v>-5</v>
      </c>
      <c r="F22" s="157">
        <v>-760878</v>
      </c>
      <c r="G22" s="158">
        <f t="shared" si="4"/>
        <v>91</v>
      </c>
      <c r="H22" s="286">
        <f t="shared" si="5"/>
        <v>13847979.6</v>
      </c>
    </row>
    <row r="23" spans="1:8" ht="25.5" x14ac:dyDescent="0.25">
      <c r="A23" s="318"/>
      <c r="B23" s="153" t="s">
        <v>285</v>
      </c>
      <c r="C23" s="154">
        <v>18</v>
      </c>
      <c r="D23" s="155">
        <v>3766346.1</v>
      </c>
      <c r="E23" s="156">
        <v>17</v>
      </c>
      <c r="F23" s="157">
        <v>3557104.65</v>
      </c>
      <c r="G23" s="158">
        <f t="shared" si="4"/>
        <v>35</v>
      </c>
      <c r="H23" s="286">
        <f t="shared" si="5"/>
        <v>7323450.75</v>
      </c>
    </row>
    <row r="24" spans="1:8" ht="25.5" x14ac:dyDescent="0.25">
      <c r="A24" s="315"/>
      <c r="B24" s="153" t="s">
        <v>278</v>
      </c>
      <c r="C24" s="154">
        <v>74</v>
      </c>
      <c r="D24" s="155">
        <v>18615490.32</v>
      </c>
      <c r="E24" s="156">
        <v>-13</v>
      </c>
      <c r="F24" s="157">
        <v>-3270288.84</v>
      </c>
      <c r="G24" s="158">
        <f t="shared" si="4"/>
        <v>61</v>
      </c>
      <c r="H24" s="286">
        <f t="shared" si="5"/>
        <v>15345201.48</v>
      </c>
    </row>
    <row r="25" spans="1:8" ht="25.5" x14ac:dyDescent="0.25">
      <c r="A25" s="314" t="s">
        <v>264</v>
      </c>
      <c r="B25" s="153" t="s">
        <v>282</v>
      </c>
      <c r="C25" s="154">
        <v>180</v>
      </c>
      <c r="D25" s="155">
        <v>30676422.600000001</v>
      </c>
      <c r="E25" s="156">
        <v>36</v>
      </c>
      <c r="F25" s="157">
        <v>6135284.5199999996</v>
      </c>
      <c r="G25" s="158">
        <f t="shared" ref="G25" si="6">C25+E25</f>
        <v>216</v>
      </c>
      <c r="H25" s="286">
        <f t="shared" ref="H25" si="7">D25+F25</f>
        <v>36811707.119999997</v>
      </c>
    </row>
    <row r="26" spans="1:8" ht="25.5" x14ac:dyDescent="0.25">
      <c r="A26" s="318"/>
      <c r="B26" s="153" t="s">
        <v>283</v>
      </c>
      <c r="C26" s="154">
        <v>60</v>
      </c>
      <c r="D26" s="155">
        <v>14060011.800000001</v>
      </c>
      <c r="E26" s="156">
        <v>-15</v>
      </c>
      <c r="F26" s="157">
        <v>-3515002.95</v>
      </c>
      <c r="G26" s="158">
        <f t="shared" ref="G26:G28" si="8">C26+E26</f>
        <v>45</v>
      </c>
      <c r="H26" s="286">
        <f t="shared" ref="H26:H28" si="9">D26+F26</f>
        <v>10545008.85</v>
      </c>
    </row>
    <row r="27" spans="1:8" ht="25.5" x14ac:dyDescent="0.25">
      <c r="A27" s="318"/>
      <c r="B27" s="153" t="s">
        <v>286</v>
      </c>
      <c r="C27" s="154">
        <v>20</v>
      </c>
      <c r="D27" s="155">
        <v>5964870</v>
      </c>
      <c r="E27" s="156">
        <v>-10</v>
      </c>
      <c r="F27" s="157">
        <v>-2982435</v>
      </c>
      <c r="G27" s="158">
        <f t="shared" si="8"/>
        <v>10</v>
      </c>
      <c r="H27" s="286">
        <f t="shared" si="9"/>
        <v>2982435</v>
      </c>
    </row>
    <row r="28" spans="1:8" ht="25.5" x14ac:dyDescent="0.25">
      <c r="A28" s="318"/>
      <c r="B28" s="153" t="s">
        <v>284</v>
      </c>
      <c r="C28" s="154">
        <v>101</v>
      </c>
      <c r="D28" s="155">
        <v>15369735.6</v>
      </c>
      <c r="E28" s="156">
        <v>21</v>
      </c>
      <c r="F28" s="157">
        <v>3195687.6</v>
      </c>
      <c r="G28" s="158">
        <f t="shared" si="8"/>
        <v>122</v>
      </c>
      <c r="H28" s="286">
        <f t="shared" si="9"/>
        <v>18565423.199999999</v>
      </c>
    </row>
    <row r="29" spans="1:8" ht="25.5" x14ac:dyDescent="0.25">
      <c r="A29" s="315"/>
      <c r="B29" s="153" t="s">
        <v>285</v>
      </c>
      <c r="C29" s="154">
        <v>50</v>
      </c>
      <c r="D29" s="155">
        <v>10462072.5</v>
      </c>
      <c r="E29" s="156">
        <v>-14</v>
      </c>
      <c r="F29" s="157">
        <v>-2929380.3</v>
      </c>
      <c r="G29" s="158">
        <f t="shared" si="4"/>
        <v>36</v>
      </c>
      <c r="H29" s="286">
        <f t="shared" si="5"/>
        <v>7532692.2000000002</v>
      </c>
    </row>
    <row r="30" spans="1:8" ht="15.75" x14ac:dyDescent="0.25">
      <c r="A30" s="316" t="s">
        <v>226</v>
      </c>
      <c r="B30" s="153" t="s">
        <v>287</v>
      </c>
      <c r="C30" s="154">
        <v>2</v>
      </c>
      <c r="D30" s="155">
        <v>196259.38</v>
      </c>
      <c r="E30" s="156">
        <v>2</v>
      </c>
      <c r="F30" s="157">
        <v>196259.38</v>
      </c>
      <c r="G30" s="158">
        <f t="shared" ref="G30:G31" si="10">C30+E30</f>
        <v>4</v>
      </c>
      <c r="H30" s="286">
        <f t="shared" ref="H30:H31" si="11">D30+F30</f>
        <v>392518.76</v>
      </c>
    </row>
    <row r="31" spans="1:8" ht="25.5" x14ac:dyDescent="0.25">
      <c r="A31" s="317"/>
      <c r="B31" s="153" t="s">
        <v>275</v>
      </c>
      <c r="C31" s="154">
        <v>32</v>
      </c>
      <c r="D31" s="155">
        <v>3933464.32</v>
      </c>
      <c r="E31" s="156">
        <v>10</v>
      </c>
      <c r="F31" s="157">
        <v>1229207.6000000001</v>
      </c>
      <c r="G31" s="158">
        <f t="shared" si="10"/>
        <v>42</v>
      </c>
      <c r="H31" s="286">
        <f t="shared" si="11"/>
        <v>5162671.92</v>
      </c>
    </row>
    <row r="32" spans="1:8" ht="15.75" x14ac:dyDescent="0.25">
      <c r="A32" s="152"/>
      <c r="B32" s="144"/>
      <c r="C32" s="141"/>
      <c r="D32" s="141"/>
      <c r="E32" s="142"/>
      <c r="F32" s="143"/>
      <c r="G32" s="142"/>
      <c r="H32" s="287"/>
    </row>
    <row r="33" spans="1:8" ht="15.75" x14ac:dyDescent="0.25">
      <c r="A33" s="145" t="s">
        <v>147</v>
      </c>
      <c r="B33" s="146"/>
      <c r="C33" s="147"/>
      <c r="D33" s="147"/>
      <c r="E33" s="148">
        <f>SUM(E5:E32)</f>
        <v>32</v>
      </c>
      <c r="F33" s="149">
        <f>SUM(F5:F32)</f>
        <v>3742.76</v>
      </c>
      <c r="G33" s="150"/>
      <c r="H33" s="288"/>
    </row>
  </sheetData>
  <mergeCells count="16">
    <mergeCell ref="A10:A11"/>
    <mergeCell ref="A12:A13"/>
    <mergeCell ref="F1:H1"/>
    <mergeCell ref="A2:H2"/>
    <mergeCell ref="A3:A4"/>
    <mergeCell ref="B3:B4"/>
    <mergeCell ref="C3:D3"/>
    <mergeCell ref="E3:F3"/>
    <mergeCell ref="G3:H3"/>
    <mergeCell ref="A5:A9"/>
    <mergeCell ref="A16:A17"/>
    <mergeCell ref="A30:A31"/>
    <mergeCell ref="A14:A15"/>
    <mergeCell ref="A18:A19"/>
    <mergeCell ref="A20:A24"/>
    <mergeCell ref="A25:A29"/>
  </mergeCells>
  <pageMargins left="0.7" right="0.7" top="0.75" bottom="0.75" header="0.3" footer="0.3"/>
  <pageSetup paperSize="9" scale="6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view="pageBreakPreview" topLeftCell="A10" zoomScale="93" zoomScaleNormal="100" zoomScaleSheetLayoutView="93" workbookViewId="0">
      <selection activeCell="A2" sqref="A2:C2"/>
    </sheetView>
  </sheetViews>
  <sheetFormatPr defaultRowHeight="15" x14ac:dyDescent="0.25"/>
  <cols>
    <col min="1" max="1" width="42" customWidth="1"/>
    <col min="2" max="2" width="18" customWidth="1"/>
    <col min="3" max="3" width="23.140625" customWidth="1"/>
    <col min="4" max="4" width="9.140625" customWidth="1"/>
    <col min="7" max="7" width="17" customWidth="1"/>
    <col min="253" max="253" width="39.140625" customWidth="1"/>
    <col min="254" max="254" width="13.85546875" customWidth="1"/>
    <col min="255" max="255" width="19" customWidth="1"/>
    <col min="509" max="509" width="39.140625" customWidth="1"/>
    <col min="510" max="510" width="13.85546875" customWidth="1"/>
    <col min="511" max="511" width="19" customWidth="1"/>
    <col min="765" max="765" width="39.140625" customWidth="1"/>
    <col min="766" max="766" width="13.85546875" customWidth="1"/>
    <col min="767" max="767" width="19" customWidth="1"/>
    <col min="1021" max="1021" width="39.140625" customWidth="1"/>
    <col min="1022" max="1022" width="13.85546875" customWidth="1"/>
    <col min="1023" max="1023" width="19" customWidth="1"/>
    <col min="1277" max="1277" width="39.140625" customWidth="1"/>
    <col min="1278" max="1278" width="13.85546875" customWidth="1"/>
    <col min="1279" max="1279" width="19" customWidth="1"/>
    <col min="1533" max="1533" width="39.140625" customWidth="1"/>
    <col min="1534" max="1534" width="13.85546875" customWidth="1"/>
    <col min="1535" max="1535" width="19" customWidth="1"/>
    <col min="1789" max="1789" width="39.140625" customWidth="1"/>
    <col min="1790" max="1790" width="13.85546875" customWidth="1"/>
    <col min="1791" max="1791" width="19" customWidth="1"/>
    <col min="2045" max="2045" width="39.140625" customWidth="1"/>
    <col min="2046" max="2046" width="13.85546875" customWidth="1"/>
    <col min="2047" max="2047" width="19" customWidth="1"/>
    <col min="2301" max="2301" width="39.140625" customWidth="1"/>
    <col min="2302" max="2302" width="13.85546875" customWidth="1"/>
    <col min="2303" max="2303" width="19" customWidth="1"/>
    <col min="2557" max="2557" width="39.140625" customWidth="1"/>
    <col min="2558" max="2558" width="13.85546875" customWidth="1"/>
    <col min="2559" max="2559" width="19" customWidth="1"/>
    <col min="2813" max="2813" width="39.140625" customWidth="1"/>
    <col min="2814" max="2814" width="13.85546875" customWidth="1"/>
    <col min="2815" max="2815" width="19" customWidth="1"/>
    <col min="3069" max="3069" width="39.140625" customWidth="1"/>
    <col min="3070" max="3070" width="13.85546875" customWidth="1"/>
    <col min="3071" max="3071" width="19" customWidth="1"/>
    <col min="3325" max="3325" width="39.140625" customWidth="1"/>
    <col min="3326" max="3326" width="13.85546875" customWidth="1"/>
    <col min="3327" max="3327" width="19" customWidth="1"/>
    <col min="3581" max="3581" width="39.140625" customWidth="1"/>
    <col min="3582" max="3582" width="13.85546875" customWidth="1"/>
    <col min="3583" max="3583" width="19" customWidth="1"/>
    <col min="3837" max="3837" width="39.140625" customWidth="1"/>
    <col min="3838" max="3838" width="13.85546875" customWidth="1"/>
    <col min="3839" max="3839" width="19" customWidth="1"/>
    <col min="4093" max="4093" width="39.140625" customWidth="1"/>
    <col min="4094" max="4094" width="13.85546875" customWidth="1"/>
    <col min="4095" max="4095" width="19" customWidth="1"/>
    <col min="4349" max="4349" width="39.140625" customWidth="1"/>
    <col min="4350" max="4350" width="13.85546875" customWidth="1"/>
    <col min="4351" max="4351" width="19" customWidth="1"/>
    <col min="4605" max="4605" width="39.140625" customWidth="1"/>
    <col min="4606" max="4606" width="13.85546875" customWidth="1"/>
    <col min="4607" max="4607" width="19" customWidth="1"/>
    <col min="4861" max="4861" width="39.140625" customWidth="1"/>
    <col min="4862" max="4862" width="13.85546875" customWidth="1"/>
    <col min="4863" max="4863" width="19" customWidth="1"/>
    <col min="5117" max="5117" width="39.140625" customWidth="1"/>
    <col min="5118" max="5118" width="13.85546875" customWidth="1"/>
    <col min="5119" max="5119" width="19" customWidth="1"/>
    <col min="5373" max="5373" width="39.140625" customWidth="1"/>
    <col min="5374" max="5374" width="13.85546875" customWidth="1"/>
    <col min="5375" max="5375" width="19" customWidth="1"/>
    <col min="5629" max="5629" width="39.140625" customWidth="1"/>
    <col min="5630" max="5630" width="13.85546875" customWidth="1"/>
    <col min="5631" max="5631" width="19" customWidth="1"/>
    <col min="5885" max="5885" width="39.140625" customWidth="1"/>
    <col min="5886" max="5886" width="13.85546875" customWidth="1"/>
    <col min="5887" max="5887" width="19" customWidth="1"/>
    <col min="6141" max="6141" width="39.140625" customWidth="1"/>
    <col min="6142" max="6142" width="13.85546875" customWidth="1"/>
    <col min="6143" max="6143" width="19" customWidth="1"/>
    <col min="6397" max="6397" width="39.140625" customWidth="1"/>
    <col min="6398" max="6398" width="13.85546875" customWidth="1"/>
    <col min="6399" max="6399" width="19" customWidth="1"/>
    <col min="6653" max="6653" width="39.140625" customWidth="1"/>
    <col min="6654" max="6654" width="13.85546875" customWidth="1"/>
    <col min="6655" max="6655" width="19" customWidth="1"/>
    <col min="6909" max="6909" width="39.140625" customWidth="1"/>
    <col min="6910" max="6910" width="13.85546875" customWidth="1"/>
    <col min="6911" max="6911" width="19" customWidth="1"/>
    <col min="7165" max="7165" width="39.140625" customWidth="1"/>
    <col min="7166" max="7166" width="13.85546875" customWidth="1"/>
    <col min="7167" max="7167" width="19" customWidth="1"/>
    <col min="7421" max="7421" width="39.140625" customWidth="1"/>
    <col min="7422" max="7422" width="13.85546875" customWidth="1"/>
    <col min="7423" max="7423" width="19" customWidth="1"/>
    <col min="7677" max="7677" width="39.140625" customWidth="1"/>
    <col min="7678" max="7678" width="13.85546875" customWidth="1"/>
    <col min="7679" max="7679" width="19" customWidth="1"/>
    <col min="7933" max="7933" width="39.140625" customWidth="1"/>
    <col min="7934" max="7934" width="13.85546875" customWidth="1"/>
    <col min="7935" max="7935" width="19" customWidth="1"/>
    <col min="8189" max="8189" width="39.140625" customWidth="1"/>
    <col min="8190" max="8190" width="13.85546875" customWidth="1"/>
    <col min="8191" max="8191" width="19" customWidth="1"/>
    <col min="8445" max="8445" width="39.140625" customWidth="1"/>
    <col min="8446" max="8446" width="13.85546875" customWidth="1"/>
    <col min="8447" max="8447" width="19" customWidth="1"/>
    <col min="8701" max="8701" width="39.140625" customWidth="1"/>
    <col min="8702" max="8702" width="13.85546875" customWidth="1"/>
    <col min="8703" max="8703" width="19" customWidth="1"/>
    <col min="8957" max="8957" width="39.140625" customWidth="1"/>
    <col min="8958" max="8958" width="13.85546875" customWidth="1"/>
    <col min="8959" max="8959" width="19" customWidth="1"/>
    <col min="9213" max="9213" width="39.140625" customWidth="1"/>
    <col min="9214" max="9214" width="13.85546875" customWidth="1"/>
    <col min="9215" max="9215" width="19" customWidth="1"/>
    <col min="9469" max="9469" width="39.140625" customWidth="1"/>
    <col min="9470" max="9470" width="13.85546875" customWidth="1"/>
    <col min="9471" max="9471" width="19" customWidth="1"/>
    <col min="9725" max="9725" width="39.140625" customWidth="1"/>
    <col min="9726" max="9726" width="13.85546875" customWidth="1"/>
    <col min="9727" max="9727" width="19" customWidth="1"/>
    <col min="9981" max="9981" width="39.140625" customWidth="1"/>
    <col min="9982" max="9982" width="13.85546875" customWidth="1"/>
    <col min="9983" max="9983" width="19" customWidth="1"/>
    <col min="10237" max="10237" width="39.140625" customWidth="1"/>
    <col min="10238" max="10238" width="13.85546875" customWidth="1"/>
    <col min="10239" max="10239" width="19" customWidth="1"/>
    <col min="10493" max="10493" width="39.140625" customWidth="1"/>
    <col min="10494" max="10494" width="13.85546875" customWidth="1"/>
    <col min="10495" max="10495" width="19" customWidth="1"/>
    <col min="10749" max="10749" width="39.140625" customWidth="1"/>
    <col min="10750" max="10750" width="13.85546875" customWidth="1"/>
    <col min="10751" max="10751" width="19" customWidth="1"/>
    <col min="11005" max="11005" width="39.140625" customWidth="1"/>
    <col min="11006" max="11006" width="13.85546875" customWidth="1"/>
    <col min="11007" max="11007" width="19" customWidth="1"/>
    <col min="11261" max="11261" width="39.140625" customWidth="1"/>
    <col min="11262" max="11262" width="13.85546875" customWidth="1"/>
    <col min="11263" max="11263" width="19" customWidth="1"/>
    <col min="11517" max="11517" width="39.140625" customWidth="1"/>
    <col min="11518" max="11518" width="13.85546875" customWidth="1"/>
    <col min="11519" max="11519" width="19" customWidth="1"/>
    <col min="11773" max="11773" width="39.140625" customWidth="1"/>
    <col min="11774" max="11774" width="13.85546875" customWidth="1"/>
    <col min="11775" max="11775" width="19" customWidth="1"/>
    <col min="12029" max="12029" width="39.140625" customWidth="1"/>
    <col min="12030" max="12030" width="13.85546875" customWidth="1"/>
    <col min="12031" max="12031" width="19" customWidth="1"/>
    <col min="12285" max="12285" width="39.140625" customWidth="1"/>
    <col min="12286" max="12286" width="13.85546875" customWidth="1"/>
    <col min="12287" max="12287" width="19" customWidth="1"/>
    <col min="12541" max="12541" width="39.140625" customWidth="1"/>
    <col min="12542" max="12542" width="13.85546875" customWidth="1"/>
    <col min="12543" max="12543" width="19" customWidth="1"/>
    <col min="12797" max="12797" width="39.140625" customWidth="1"/>
    <col min="12798" max="12798" width="13.85546875" customWidth="1"/>
    <col min="12799" max="12799" width="19" customWidth="1"/>
    <col min="13053" max="13053" width="39.140625" customWidth="1"/>
    <col min="13054" max="13054" width="13.85546875" customWidth="1"/>
    <col min="13055" max="13055" width="19" customWidth="1"/>
    <col min="13309" max="13309" width="39.140625" customWidth="1"/>
    <col min="13310" max="13310" width="13.85546875" customWidth="1"/>
    <col min="13311" max="13311" width="19" customWidth="1"/>
    <col min="13565" max="13565" width="39.140625" customWidth="1"/>
    <col min="13566" max="13566" width="13.85546875" customWidth="1"/>
    <col min="13567" max="13567" width="19" customWidth="1"/>
    <col min="13821" max="13821" width="39.140625" customWidth="1"/>
    <col min="13822" max="13822" width="13.85546875" customWidth="1"/>
    <col min="13823" max="13823" width="19" customWidth="1"/>
    <col min="14077" max="14077" width="39.140625" customWidth="1"/>
    <col min="14078" max="14078" width="13.85546875" customWidth="1"/>
    <col min="14079" max="14079" width="19" customWidth="1"/>
    <col min="14333" max="14333" width="39.140625" customWidth="1"/>
    <col min="14334" max="14334" width="13.85546875" customWidth="1"/>
    <col min="14335" max="14335" width="19" customWidth="1"/>
    <col min="14589" max="14589" width="39.140625" customWidth="1"/>
    <col min="14590" max="14590" width="13.85546875" customWidth="1"/>
    <col min="14591" max="14591" width="19" customWidth="1"/>
    <col min="14845" max="14845" width="39.140625" customWidth="1"/>
    <col min="14846" max="14846" width="13.85546875" customWidth="1"/>
    <col min="14847" max="14847" width="19" customWidth="1"/>
    <col min="15101" max="15101" width="39.140625" customWidth="1"/>
    <col min="15102" max="15102" width="13.85546875" customWidth="1"/>
    <col min="15103" max="15103" width="19" customWidth="1"/>
    <col min="15357" max="15357" width="39.140625" customWidth="1"/>
    <col min="15358" max="15358" width="13.85546875" customWidth="1"/>
    <col min="15359" max="15359" width="19" customWidth="1"/>
    <col min="15613" max="15613" width="39.140625" customWidth="1"/>
    <col min="15614" max="15614" width="13.85546875" customWidth="1"/>
    <col min="15615" max="15615" width="19" customWidth="1"/>
    <col min="15869" max="15869" width="39.140625" customWidth="1"/>
    <col min="15870" max="15870" width="13.85546875" customWidth="1"/>
    <col min="15871" max="15871" width="19" customWidth="1"/>
    <col min="16125" max="16125" width="39.140625" customWidth="1"/>
    <col min="16126" max="16126" width="13.85546875" customWidth="1"/>
    <col min="16127" max="16127" width="19" customWidth="1"/>
  </cols>
  <sheetData>
    <row r="1" spans="1:4" ht="58.5" customHeight="1" x14ac:dyDescent="0.25">
      <c r="A1" s="4"/>
      <c r="B1" s="290" t="s">
        <v>259</v>
      </c>
      <c r="C1" s="290"/>
    </row>
    <row r="2" spans="1:4" ht="80.650000000000006" customHeight="1" x14ac:dyDescent="0.25">
      <c r="A2" s="322" t="s">
        <v>320</v>
      </c>
      <c r="B2" s="322"/>
      <c r="C2" s="322"/>
      <c r="D2" s="8"/>
    </row>
    <row r="3" spans="1:4" ht="23.25" customHeight="1" x14ac:dyDescent="0.25">
      <c r="A3" s="305"/>
      <c r="B3" s="305" t="s">
        <v>76</v>
      </c>
      <c r="C3" s="305"/>
    </row>
    <row r="4" spans="1:4" x14ac:dyDescent="0.25">
      <c r="A4" s="305"/>
      <c r="B4" s="108" t="s">
        <v>77</v>
      </c>
      <c r="C4" s="108" t="s">
        <v>78</v>
      </c>
    </row>
    <row r="5" spans="1:4" ht="18.75" customHeight="1" x14ac:dyDescent="0.25">
      <c r="A5" s="301" t="s">
        <v>226</v>
      </c>
      <c r="B5" s="302"/>
      <c r="C5" s="303"/>
    </row>
    <row r="6" spans="1:4" s="78" customFormat="1" ht="16.149999999999999" customHeight="1" x14ac:dyDescent="0.2">
      <c r="A6" s="88" t="s">
        <v>227</v>
      </c>
      <c r="B6" s="89">
        <f>B7+B13+B14+B15</f>
        <v>692</v>
      </c>
      <c r="C6" s="90">
        <f>C7+C13+C14+C15</f>
        <v>16875740</v>
      </c>
    </row>
    <row r="7" spans="1:4" s="78" customFormat="1" ht="12.75" x14ac:dyDescent="0.2">
      <c r="A7" s="79" t="s">
        <v>79</v>
      </c>
      <c r="B7" s="80">
        <f>B8+B9+B10+B11+B12</f>
        <v>153</v>
      </c>
      <c r="C7" s="81">
        <f>C8+C9+C10+C11+C12</f>
        <v>3481237</v>
      </c>
    </row>
    <row r="8" spans="1:4" s="78" customFormat="1" ht="12.75" x14ac:dyDescent="0.2">
      <c r="A8" s="82" t="s">
        <v>81</v>
      </c>
      <c r="B8" s="83">
        <v>19</v>
      </c>
      <c r="C8" s="84">
        <v>428572</v>
      </c>
    </row>
    <row r="9" spans="1:4" s="78" customFormat="1" ht="12.75" x14ac:dyDescent="0.2">
      <c r="A9" s="85" t="s">
        <v>82</v>
      </c>
      <c r="B9" s="83">
        <v>36</v>
      </c>
      <c r="C9" s="84">
        <v>821313</v>
      </c>
    </row>
    <row r="10" spans="1:4" s="78" customFormat="1" ht="12.75" x14ac:dyDescent="0.2">
      <c r="A10" s="82" t="s">
        <v>83</v>
      </c>
      <c r="B10" s="83">
        <v>42</v>
      </c>
      <c r="C10" s="86">
        <v>910149</v>
      </c>
    </row>
    <row r="11" spans="1:4" s="78" customFormat="1" ht="12.75" x14ac:dyDescent="0.2">
      <c r="A11" s="85" t="s">
        <v>8</v>
      </c>
      <c r="B11" s="83">
        <v>9</v>
      </c>
      <c r="C11" s="86">
        <v>204576</v>
      </c>
    </row>
    <row r="12" spans="1:4" s="78" customFormat="1" ht="12.75" x14ac:dyDescent="0.2">
      <c r="A12" s="82" t="s">
        <v>80</v>
      </c>
      <c r="B12" s="83">
        <v>47</v>
      </c>
      <c r="C12" s="84">
        <v>1116627</v>
      </c>
    </row>
    <row r="13" spans="1:4" s="78" customFormat="1" ht="12.75" x14ac:dyDescent="0.2">
      <c r="A13" s="87" t="s">
        <v>84</v>
      </c>
      <c r="B13" s="80">
        <v>181</v>
      </c>
      <c r="C13" s="81">
        <v>4464835</v>
      </c>
    </row>
    <row r="14" spans="1:4" s="78" customFormat="1" ht="12.75" x14ac:dyDescent="0.2">
      <c r="A14" s="87" t="s">
        <v>85</v>
      </c>
      <c r="B14" s="80">
        <v>181</v>
      </c>
      <c r="C14" s="81">
        <v>4464835</v>
      </c>
    </row>
    <row r="15" spans="1:4" s="78" customFormat="1" ht="12.75" x14ac:dyDescent="0.2">
      <c r="A15" s="87" t="s">
        <v>86</v>
      </c>
      <c r="B15" s="80">
        <v>177</v>
      </c>
      <c r="C15" s="81">
        <v>4464833</v>
      </c>
    </row>
    <row r="16" spans="1:4" s="78" customFormat="1" ht="20.85" customHeight="1" x14ac:dyDescent="0.2">
      <c r="A16" s="301" t="s">
        <v>225</v>
      </c>
      <c r="B16" s="302"/>
      <c r="C16" s="303"/>
    </row>
    <row r="17" spans="1:3" s="78" customFormat="1" ht="15.2" customHeight="1" x14ac:dyDescent="0.2">
      <c r="A17" s="88" t="s">
        <v>227</v>
      </c>
      <c r="B17" s="89">
        <f>B18+B19+B20+B21</f>
        <v>1148</v>
      </c>
      <c r="C17" s="90">
        <f>C18+C19+C20+C21</f>
        <v>26546666</v>
      </c>
    </row>
    <row r="18" spans="1:3" s="78" customFormat="1" ht="12.75" x14ac:dyDescent="0.2">
      <c r="A18" s="79" t="s">
        <v>79</v>
      </c>
      <c r="B18" s="80">
        <v>282</v>
      </c>
      <c r="C18" s="81">
        <v>6390767</v>
      </c>
    </row>
    <row r="19" spans="1:3" s="78" customFormat="1" ht="12.75" x14ac:dyDescent="0.2">
      <c r="A19" s="87" t="s">
        <v>84</v>
      </c>
      <c r="B19" s="80">
        <v>285</v>
      </c>
      <c r="C19" s="81">
        <v>6496153</v>
      </c>
    </row>
    <row r="20" spans="1:3" s="78" customFormat="1" ht="12.75" x14ac:dyDescent="0.2">
      <c r="A20" s="87" t="s">
        <v>85</v>
      </c>
      <c r="B20" s="80">
        <v>288</v>
      </c>
      <c r="C20" s="81">
        <v>6601538</v>
      </c>
    </row>
    <row r="21" spans="1:3" s="78" customFormat="1" ht="12.75" x14ac:dyDescent="0.2">
      <c r="A21" s="87" t="s">
        <v>86</v>
      </c>
      <c r="B21" s="80">
        <f>B22+B23+B24+B25+B26</f>
        <v>293</v>
      </c>
      <c r="C21" s="81">
        <f>C22+C23+C24+C25+C26</f>
        <v>7058208</v>
      </c>
    </row>
    <row r="22" spans="1:3" s="78" customFormat="1" ht="12.75" x14ac:dyDescent="0.2">
      <c r="A22" s="82" t="s">
        <v>81</v>
      </c>
      <c r="B22" s="83">
        <v>120</v>
      </c>
      <c r="C22" s="84">
        <v>2902020</v>
      </c>
    </row>
    <row r="23" spans="1:3" s="78" customFormat="1" ht="12.75" x14ac:dyDescent="0.2">
      <c r="A23" s="85" t="s">
        <v>82</v>
      </c>
      <c r="B23" s="83">
        <v>26</v>
      </c>
      <c r="C23" s="84">
        <v>627247</v>
      </c>
    </row>
    <row r="24" spans="1:3" s="78" customFormat="1" ht="12.75" x14ac:dyDescent="0.2">
      <c r="A24" s="82" t="s">
        <v>83</v>
      </c>
      <c r="B24" s="83">
        <v>41</v>
      </c>
      <c r="C24" s="84">
        <v>983044</v>
      </c>
    </row>
    <row r="25" spans="1:3" s="78" customFormat="1" ht="12.75" x14ac:dyDescent="0.2">
      <c r="A25" s="85" t="s">
        <v>8</v>
      </c>
      <c r="B25" s="83">
        <v>34</v>
      </c>
      <c r="C25" s="84">
        <v>837205</v>
      </c>
    </row>
    <row r="26" spans="1:3" s="78" customFormat="1" ht="12.75" x14ac:dyDescent="0.2">
      <c r="A26" s="82" t="s">
        <v>80</v>
      </c>
      <c r="B26" s="83">
        <v>72</v>
      </c>
      <c r="C26" s="84">
        <v>1708692</v>
      </c>
    </row>
    <row r="27" spans="1:3" ht="18" customHeight="1" x14ac:dyDescent="0.25">
      <c r="A27" s="301" t="s">
        <v>293</v>
      </c>
      <c r="B27" s="302"/>
      <c r="C27" s="303"/>
    </row>
    <row r="28" spans="1:3" x14ac:dyDescent="0.25">
      <c r="A28" s="88" t="s">
        <v>297</v>
      </c>
      <c r="B28" s="89">
        <f>B29+B30+B31+B37</f>
        <v>7449</v>
      </c>
      <c r="C28" s="90">
        <f>C29+C30+C31+C37</f>
        <v>775987863</v>
      </c>
    </row>
    <row r="29" spans="1:3" x14ac:dyDescent="0.25">
      <c r="A29" s="79" t="s">
        <v>79</v>
      </c>
      <c r="B29" s="80">
        <v>1573</v>
      </c>
      <c r="C29" s="81">
        <v>162290834</v>
      </c>
    </row>
    <row r="30" spans="1:3" x14ac:dyDescent="0.25">
      <c r="A30" s="87" t="s">
        <v>84</v>
      </c>
      <c r="B30" s="80">
        <v>1915</v>
      </c>
      <c r="C30" s="81">
        <v>201244648</v>
      </c>
    </row>
    <row r="31" spans="1:3" x14ac:dyDescent="0.25">
      <c r="A31" s="87" t="s">
        <v>85</v>
      </c>
      <c r="B31" s="80">
        <f>SUM(B32:B36)</f>
        <v>1932</v>
      </c>
      <c r="C31" s="81">
        <f>SUM(C32:C36)</f>
        <v>201226192</v>
      </c>
    </row>
    <row r="32" spans="1:3" x14ac:dyDescent="0.25">
      <c r="A32" s="82" t="s">
        <v>81</v>
      </c>
      <c r="B32" s="83">
        <v>222</v>
      </c>
      <c r="C32" s="84">
        <v>23110882</v>
      </c>
    </row>
    <row r="33" spans="1:3" x14ac:dyDescent="0.25">
      <c r="A33" s="85" t="s">
        <v>82</v>
      </c>
      <c r="B33" s="83">
        <v>228</v>
      </c>
      <c r="C33" s="84">
        <v>23710494</v>
      </c>
    </row>
    <row r="34" spans="1:3" x14ac:dyDescent="0.25">
      <c r="A34" s="82" t="s">
        <v>83</v>
      </c>
      <c r="B34" s="83">
        <v>584</v>
      </c>
      <c r="C34" s="84">
        <v>60785115</v>
      </c>
    </row>
    <row r="35" spans="1:3" x14ac:dyDescent="0.25">
      <c r="A35" s="85" t="s">
        <v>8</v>
      </c>
      <c r="B35" s="83">
        <v>166</v>
      </c>
      <c r="C35" s="84">
        <v>17305011</v>
      </c>
    </row>
    <row r="36" spans="1:3" x14ac:dyDescent="0.25">
      <c r="A36" s="82" t="s">
        <v>80</v>
      </c>
      <c r="B36" s="83">
        <v>732</v>
      </c>
      <c r="C36" s="84">
        <v>76314690</v>
      </c>
    </row>
    <row r="37" spans="1:3" x14ac:dyDescent="0.25">
      <c r="A37" s="87" t="s">
        <v>86</v>
      </c>
      <c r="B37" s="80">
        <v>2029</v>
      </c>
      <c r="C37" s="81">
        <v>211226189</v>
      </c>
    </row>
    <row r="38" spans="1:3" ht="18" customHeight="1" x14ac:dyDescent="0.25">
      <c r="A38" s="301" t="s">
        <v>222</v>
      </c>
      <c r="B38" s="302"/>
      <c r="C38" s="303"/>
    </row>
    <row r="39" spans="1:3" x14ac:dyDescent="0.25">
      <c r="A39" s="88" t="s">
        <v>297</v>
      </c>
      <c r="B39" s="89">
        <f>B40+B41+B45</f>
        <v>69</v>
      </c>
      <c r="C39" s="90">
        <f>C40+C41+C45</f>
        <v>5329131</v>
      </c>
    </row>
    <row r="40" spans="1:3" x14ac:dyDescent="0.25">
      <c r="A40" s="87" t="s">
        <v>84</v>
      </c>
      <c r="B40" s="80">
        <v>18</v>
      </c>
      <c r="C40" s="81">
        <v>1217305</v>
      </c>
    </row>
    <row r="41" spans="1:3" x14ac:dyDescent="0.25">
      <c r="A41" s="87" t="s">
        <v>85</v>
      </c>
      <c r="B41" s="80">
        <f>SUM(B42:B44)</f>
        <v>51</v>
      </c>
      <c r="C41" s="81">
        <f>SUM(C42:C44)</f>
        <v>4111826</v>
      </c>
    </row>
    <row r="42" spans="1:3" x14ac:dyDescent="0.25">
      <c r="A42" s="82" t="s">
        <v>81</v>
      </c>
      <c r="B42" s="83">
        <v>10</v>
      </c>
      <c r="C42" s="84">
        <v>936873</v>
      </c>
    </row>
    <row r="43" spans="1:3" x14ac:dyDescent="0.25">
      <c r="A43" s="82" t="s">
        <v>83</v>
      </c>
      <c r="B43" s="83">
        <v>5</v>
      </c>
      <c r="C43" s="84">
        <v>147044</v>
      </c>
    </row>
    <row r="44" spans="1:3" x14ac:dyDescent="0.25">
      <c r="A44" s="82" t="s">
        <v>80</v>
      </c>
      <c r="B44" s="83">
        <v>36</v>
      </c>
      <c r="C44" s="84">
        <v>3027909</v>
      </c>
    </row>
    <row r="45" spans="1:3" x14ac:dyDescent="0.25">
      <c r="A45" s="87" t="s">
        <v>86</v>
      </c>
      <c r="B45" s="80">
        <v>0</v>
      </c>
      <c r="C45" s="81">
        <v>0</v>
      </c>
    </row>
    <row r="46" spans="1:3" x14ac:dyDescent="0.25">
      <c r="A46" s="82" t="s">
        <v>81</v>
      </c>
      <c r="B46" s="83">
        <v>0</v>
      </c>
      <c r="C46" s="84">
        <v>0</v>
      </c>
    </row>
    <row r="47" spans="1:3" x14ac:dyDescent="0.25">
      <c r="A47" s="85" t="s">
        <v>82</v>
      </c>
      <c r="B47" s="83">
        <v>0</v>
      </c>
      <c r="C47" s="84">
        <v>0</v>
      </c>
    </row>
    <row r="48" spans="1:3" x14ac:dyDescent="0.25">
      <c r="A48" s="82" t="s">
        <v>83</v>
      </c>
      <c r="B48" s="83">
        <v>0</v>
      </c>
      <c r="C48" s="84">
        <v>0</v>
      </c>
    </row>
    <row r="49" spans="1:3" x14ac:dyDescent="0.25">
      <c r="A49" s="85" t="s">
        <v>8</v>
      </c>
      <c r="B49" s="83">
        <v>0</v>
      </c>
      <c r="C49" s="84">
        <v>0</v>
      </c>
    </row>
    <row r="50" spans="1:3" x14ac:dyDescent="0.25">
      <c r="A50" s="82" t="s">
        <v>80</v>
      </c>
      <c r="B50" s="83">
        <v>0</v>
      </c>
      <c r="C50" s="84">
        <v>0</v>
      </c>
    </row>
    <row r="51" spans="1:3" x14ac:dyDescent="0.25">
      <c r="A51" s="88" t="s">
        <v>223</v>
      </c>
      <c r="B51" s="89">
        <f>B52+B53+B54+B60</f>
        <v>1644</v>
      </c>
      <c r="C51" s="90">
        <f>C52+C53+C54+C60</f>
        <v>73537747</v>
      </c>
    </row>
    <row r="52" spans="1:3" x14ac:dyDescent="0.25">
      <c r="A52" s="79" t="s">
        <v>79</v>
      </c>
      <c r="B52" s="80">
        <v>377</v>
      </c>
      <c r="C52" s="81">
        <v>15757368</v>
      </c>
    </row>
    <row r="53" spans="1:3" x14ac:dyDescent="0.25">
      <c r="A53" s="87" t="s">
        <v>84</v>
      </c>
      <c r="B53" s="80">
        <v>724</v>
      </c>
      <c r="C53" s="81">
        <v>29964408</v>
      </c>
    </row>
    <row r="54" spans="1:3" x14ac:dyDescent="0.25">
      <c r="A54" s="87" t="s">
        <v>85</v>
      </c>
      <c r="B54" s="80">
        <f>SUM(B55:B59)</f>
        <v>543</v>
      </c>
      <c r="C54" s="81">
        <f>SUM(C55:C59)</f>
        <v>27815971</v>
      </c>
    </row>
    <row r="55" spans="1:3" x14ac:dyDescent="0.25">
      <c r="A55" s="82" t="s">
        <v>81</v>
      </c>
      <c r="B55" s="83">
        <v>67</v>
      </c>
      <c r="C55" s="84">
        <v>3469320</v>
      </c>
    </row>
    <row r="56" spans="1:3" x14ac:dyDescent="0.25">
      <c r="A56" s="85" t="s">
        <v>82</v>
      </c>
      <c r="B56" s="83">
        <v>41</v>
      </c>
      <c r="C56" s="84">
        <v>2046596</v>
      </c>
    </row>
    <row r="57" spans="1:3" x14ac:dyDescent="0.25">
      <c r="A57" s="82" t="s">
        <v>83</v>
      </c>
      <c r="B57" s="83">
        <v>80</v>
      </c>
      <c r="C57" s="84">
        <v>4127599</v>
      </c>
    </row>
    <row r="58" spans="1:3" x14ac:dyDescent="0.25">
      <c r="A58" s="85" t="s">
        <v>8</v>
      </c>
      <c r="B58" s="83">
        <v>26</v>
      </c>
      <c r="C58" s="84">
        <v>1438897</v>
      </c>
    </row>
    <row r="59" spans="1:3" x14ac:dyDescent="0.25">
      <c r="A59" s="82" t="s">
        <v>80</v>
      </c>
      <c r="B59" s="83">
        <v>329</v>
      </c>
      <c r="C59" s="84">
        <v>16733559</v>
      </c>
    </row>
  </sheetData>
  <mergeCells count="8">
    <mergeCell ref="A27:C27"/>
    <mergeCell ref="A38:C38"/>
    <mergeCell ref="A16:C16"/>
    <mergeCell ref="B1:C1"/>
    <mergeCell ref="A2:C2"/>
    <mergeCell ref="A3:A4"/>
    <mergeCell ref="B3:C3"/>
    <mergeCell ref="A5:C5"/>
  </mergeCells>
  <pageMargins left="0.7" right="0.7" top="0.75" bottom="0.75" header="0.3" footer="0.3"/>
  <pageSetup paperSize="9" scale="7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view="pageBreakPreview" zoomScaleNormal="100" zoomScaleSheetLayoutView="100" workbookViewId="0">
      <selection activeCell="C15" sqref="C15"/>
    </sheetView>
  </sheetViews>
  <sheetFormatPr defaultRowHeight="15" x14ac:dyDescent="0.25"/>
  <cols>
    <col min="1" max="1" width="24.85546875" customWidth="1"/>
    <col min="2" max="2" width="16.85546875" customWidth="1"/>
    <col min="3" max="3" width="9.5703125" customWidth="1"/>
    <col min="4" max="4" width="18.85546875" customWidth="1"/>
    <col min="5" max="5" width="8.140625" customWidth="1"/>
    <col min="6" max="6" width="17.28515625" customWidth="1"/>
    <col min="7" max="7" width="8.28515625" bestFit="1" customWidth="1"/>
    <col min="8" max="8" width="19.28515625" customWidth="1"/>
    <col min="10" max="10" width="11.42578125" bestFit="1" customWidth="1"/>
  </cols>
  <sheetData>
    <row r="1" spans="1:8" ht="49.5" customHeight="1" x14ac:dyDescent="0.25">
      <c r="A1" s="4"/>
      <c r="B1" s="4"/>
      <c r="C1" s="4"/>
      <c r="D1" s="4"/>
      <c r="E1" s="5"/>
      <c r="F1" s="296" t="s">
        <v>258</v>
      </c>
      <c r="G1" s="296"/>
      <c r="H1" s="296"/>
    </row>
    <row r="2" spans="1:8" ht="63.75" customHeight="1" x14ac:dyDescent="0.25">
      <c r="A2" s="322" t="s">
        <v>320</v>
      </c>
      <c r="B2" s="322"/>
      <c r="C2" s="322"/>
      <c r="D2" s="322"/>
      <c r="E2" s="322"/>
      <c r="F2" s="322"/>
      <c r="G2" s="322"/>
      <c r="H2" s="322"/>
    </row>
    <row r="3" spans="1:8" x14ac:dyDescent="0.25">
      <c r="A3" s="300" t="s">
        <v>72</v>
      </c>
      <c r="B3" s="306" t="s">
        <v>73</v>
      </c>
      <c r="C3" s="300" t="s">
        <v>74</v>
      </c>
      <c r="D3" s="300"/>
      <c r="E3" s="300" t="s">
        <v>75</v>
      </c>
      <c r="F3" s="300"/>
      <c r="G3" s="300" t="s">
        <v>76</v>
      </c>
      <c r="H3" s="300"/>
    </row>
    <row r="4" spans="1:8" ht="15.2" customHeight="1" x14ac:dyDescent="0.25">
      <c r="A4" s="300"/>
      <c r="B4" s="306"/>
      <c r="C4" s="91" t="s">
        <v>77</v>
      </c>
      <c r="D4" s="91" t="s">
        <v>78</v>
      </c>
      <c r="E4" s="109" t="s">
        <v>77</v>
      </c>
      <c r="F4" s="92" t="s">
        <v>78</v>
      </c>
      <c r="G4" s="109" t="s">
        <v>77</v>
      </c>
      <c r="H4" s="109" t="s">
        <v>78</v>
      </c>
    </row>
    <row r="5" spans="1:8" ht="16.149999999999999" customHeight="1" x14ac:dyDescent="0.25">
      <c r="A5" s="283" t="s">
        <v>225</v>
      </c>
      <c r="B5" s="115" t="s">
        <v>227</v>
      </c>
      <c r="C5" s="93">
        <v>1136</v>
      </c>
      <c r="D5" s="94">
        <v>26125124</v>
      </c>
      <c r="E5" s="93">
        <v>12</v>
      </c>
      <c r="F5" s="94">
        <v>421542</v>
      </c>
      <c r="G5" s="93">
        <f>C5+E5</f>
        <v>1148</v>
      </c>
      <c r="H5" s="93">
        <f>D5+F5</f>
        <v>26546666</v>
      </c>
    </row>
    <row r="6" spans="1:8" ht="16.149999999999999" customHeight="1" x14ac:dyDescent="0.25">
      <c r="A6" s="283" t="s">
        <v>226</v>
      </c>
      <c r="B6" s="115" t="s">
        <v>227</v>
      </c>
      <c r="C6" s="93">
        <v>704</v>
      </c>
      <c r="D6" s="94">
        <v>17297282</v>
      </c>
      <c r="E6" s="93">
        <v>-12</v>
      </c>
      <c r="F6" s="94">
        <v>-421542</v>
      </c>
      <c r="G6" s="93">
        <f>C6+E6</f>
        <v>692</v>
      </c>
      <c r="H6" s="93">
        <f>D6+F6</f>
        <v>16875740</v>
      </c>
    </row>
    <row r="7" spans="1:8" ht="18" customHeight="1" thickBot="1" x14ac:dyDescent="0.3">
      <c r="A7" s="284"/>
      <c r="B7" s="263" t="s">
        <v>147</v>
      </c>
      <c r="C7" s="262"/>
      <c r="D7" s="264"/>
      <c r="E7" s="265">
        <f>SUM(E5:E6)</f>
        <v>0</v>
      </c>
      <c r="F7" s="265">
        <f>SUM(F5:F6)</f>
        <v>0</v>
      </c>
      <c r="G7" s="262"/>
      <c r="H7" s="262"/>
    </row>
    <row r="8" spans="1:8" ht="18.75" x14ac:dyDescent="0.25">
      <c r="A8" s="285" t="s">
        <v>293</v>
      </c>
      <c r="B8" s="261" t="s">
        <v>297</v>
      </c>
      <c r="C8" s="161">
        <v>7545</v>
      </c>
      <c r="D8" s="162">
        <v>785987863</v>
      </c>
      <c r="E8" s="161">
        <v>-96</v>
      </c>
      <c r="F8" s="162">
        <v>-10000000</v>
      </c>
      <c r="G8" s="161">
        <f t="shared" ref="G8:H10" si="0">C8+E8</f>
        <v>7449</v>
      </c>
      <c r="H8" s="161">
        <f t="shared" si="0"/>
        <v>775987863</v>
      </c>
    </row>
    <row r="9" spans="1:8" ht="18" customHeight="1" x14ac:dyDescent="0.25">
      <c r="A9" s="323" t="s">
        <v>222</v>
      </c>
      <c r="B9" s="115" t="s">
        <v>297</v>
      </c>
      <c r="C9" s="93">
        <v>38</v>
      </c>
      <c r="D9" s="94">
        <v>2129131</v>
      </c>
      <c r="E9" s="93">
        <v>31</v>
      </c>
      <c r="F9" s="94">
        <v>3200000</v>
      </c>
      <c r="G9" s="93">
        <f t="shared" si="0"/>
        <v>69</v>
      </c>
      <c r="H9" s="93">
        <f t="shared" si="0"/>
        <v>5329131</v>
      </c>
    </row>
    <row r="10" spans="1:8" ht="18" customHeight="1" x14ac:dyDescent="0.25">
      <c r="A10" s="324"/>
      <c r="B10" s="115" t="s">
        <v>223</v>
      </c>
      <c r="C10" s="93">
        <v>1579</v>
      </c>
      <c r="D10" s="94">
        <v>66737747</v>
      </c>
      <c r="E10" s="93">
        <v>65</v>
      </c>
      <c r="F10" s="94">
        <v>6800000</v>
      </c>
      <c r="G10" s="93">
        <f t="shared" si="0"/>
        <v>1644</v>
      </c>
      <c r="H10" s="93">
        <f t="shared" si="0"/>
        <v>73537747</v>
      </c>
    </row>
    <row r="11" spans="1:8" ht="18" customHeight="1" x14ac:dyDescent="0.25">
      <c r="A11" s="116"/>
      <c r="B11" s="118" t="s">
        <v>147</v>
      </c>
      <c r="C11" s="116"/>
      <c r="D11" s="117"/>
      <c r="E11" s="119">
        <f>SUM(E8:E10)</f>
        <v>0</v>
      </c>
      <c r="F11" s="119">
        <f>SUM(F8:F10)</f>
        <v>0</v>
      </c>
      <c r="G11" s="116"/>
      <c r="H11" s="116"/>
    </row>
  </sheetData>
  <mergeCells count="8">
    <mergeCell ref="A9:A10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0"/>
  <sheetViews>
    <sheetView view="pageBreakPreview" topLeftCell="A199" zoomScale="93" zoomScaleNormal="100" zoomScaleSheetLayoutView="93" workbookViewId="0">
      <selection activeCell="E17" sqref="E17"/>
    </sheetView>
  </sheetViews>
  <sheetFormatPr defaultRowHeight="15" x14ac:dyDescent="0.25"/>
  <cols>
    <col min="1" max="1" width="42" customWidth="1"/>
    <col min="2" max="2" width="18" customWidth="1"/>
    <col min="3" max="3" width="23.140625" customWidth="1"/>
    <col min="5" max="5" width="17" customWidth="1"/>
    <col min="251" max="251" width="39.140625" customWidth="1"/>
    <col min="252" max="252" width="13.85546875" customWidth="1"/>
    <col min="253" max="253" width="19" customWidth="1"/>
    <col min="507" max="507" width="39.140625" customWidth="1"/>
    <col min="508" max="508" width="13.85546875" customWidth="1"/>
    <col min="509" max="509" width="19" customWidth="1"/>
    <col min="763" max="763" width="39.140625" customWidth="1"/>
    <col min="764" max="764" width="13.85546875" customWidth="1"/>
    <col min="765" max="765" width="19" customWidth="1"/>
    <col min="1019" max="1019" width="39.140625" customWidth="1"/>
    <col min="1020" max="1020" width="13.85546875" customWidth="1"/>
    <col min="1021" max="1021" width="19" customWidth="1"/>
    <col min="1275" max="1275" width="39.140625" customWidth="1"/>
    <col min="1276" max="1276" width="13.85546875" customWidth="1"/>
    <col min="1277" max="1277" width="19" customWidth="1"/>
    <col min="1531" max="1531" width="39.140625" customWidth="1"/>
    <col min="1532" max="1532" width="13.85546875" customWidth="1"/>
    <col min="1533" max="1533" width="19" customWidth="1"/>
    <col min="1787" max="1787" width="39.140625" customWidth="1"/>
    <col min="1788" max="1788" width="13.85546875" customWidth="1"/>
    <col min="1789" max="1789" width="19" customWidth="1"/>
    <col min="2043" max="2043" width="39.140625" customWidth="1"/>
    <col min="2044" max="2044" width="13.85546875" customWidth="1"/>
    <col min="2045" max="2045" width="19" customWidth="1"/>
    <col min="2299" max="2299" width="39.140625" customWidth="1"/>
    <col min="2300" max="2300" width="13.85546875" customWidth="1"/>
    <col min="2301" max="2301" width="19" customWidth="1"/>
    <col min="2555" max="2555" width="39.140625" customWidth="1"/>
    <col min="2556" max="2556" width="13.85546875" customWidth="1"/>
    <col min="2557" max="2557" width="19" customWidth="1"/>
    <col min="2811" max="2811" width="39.140625" customWidth="1"/>
    <col min="2812" max="2812" width="13.85546875" customWidth="1"/>
    <col min="2813" max="2813" width="19" customWidth="1"/>
    <col min="3067" max="3067" width="39.140625" customWidth="1"/>
    <col min="3068" max="3068" width="13.85546875" customWidth="1"/>
    <col min="3069" max="3069" width="19" customWidth="1"/>
    <col min="3323" max="3323" width="39.140625" customWidth="1"/>
    <col min="3324" max="3324" width="13.85546875" customWidth="1"/>
    <col min="3325" max="3325" width="19" customWidth="1"/>
    <col min="3579" max="3579" width="39.140625" customWidth="1"/>
    <col min="3580" max="3580" width="13.85546875" customWidth="1"/>
    <col min="3581" max="3581" width="19" customWidth="1"/>
    <col min="3835" max="3835" width="39.140625" customWidth="1"/>
    <col min="3836" max="3836" width="13.85546875" customWidth="1"/>
    <col min="3837" max="3837" width="19" customWidth="1"/>
    <col min="4091" max="4091" width="39.140625" customWidth="1"/>
    <col min="4092" max="4092" width="13.85546875" customWidth="1"/>
    <col min="4093" max="4093" width="19" customWidth="1"/>
    <col min="4347" max="4347" width="39.140625" customWidth="1"/>
    <col min="4348" max="4348" width="13.85546875" customWidth="1"/>
    <col min="4349" max="4349" width="19" customWidth="1"/>
    <col min="4603" max="4603" width="39.140625" customWidth="1"/>
    <col min="4604" max="4604" width="13.85546875" customWidth="1"/>
    <col min="4605" max="4605" width="19" customWidth="1"/>
    <col min="4859" max="4859" width="39.140625" customWidth="1"/>
    <col min="4860" max="4860" width="13.85546875" customWidth="1"/>
    <col min="4861" max="4861" width="19" customWidth="1"/>
    <col min="5115" max="5115" width="39.140625" customWidth="1"/>
    <col min="5116" max="5116" width="13.85546875" customWidth="1"/>
    <col min="5117" max="5117" width="19" customWidth="1"/>
    <col min="5371" max="5371" width="39.140625" customWidth="1"/>
    <col min="5372" max="5372" width="13.85546875" customWidth="1"/>
    <col min="5373" max="5373" width="19" customWidth="1"/>
    <col min="5627" max="5627" width="39.140625" customWidth="1"/>
    <col min="5628" max="5628" width="13.85546875" customWidth="1"/>
    <col min="5629" max="5629" width="19" customWidth="1"/>
    <col min="5883" max="5883" width="39.140625" customWidth="1"/>
    <col min="5884" max="5884" width="13.85546875" customWidth="1"/>
    <col min="5885" max="5885" width="19" customWidth="1"/>
    <col min="6139" max="6139" width="39.140625" customWidth="1"/>
    <col min="6140" max="6140" width="13.85546875" customWidth="1"/>
    <col min="6141" max="6141" width="19" customWidth="1"/>
    <col min="6395" max="6395" width="39.140625" customWidth="1"/>
    <col min="6396" max="6396" width="13.85546875" customWidth="1"/>
    <col min="6397" max="6397" width="19" customWidth="1"/>
    <col min="6651" max="6651" width="39.140625" customWidth="1"/>
    <col min="6652" max="6652" width="13.85546875" customWidth="1"/>
    <col min="6653" max="6653" width="19" customWidth="1"/>
    <col min="6907" max="6907" width="39.140625" customWidth="1"/>
    <col min="6908" max="6908" width="13.85546875" customWidth="1"/>
    <col min="6909" max="6909" width="19" customWidth="1"/>
    <col min="7163" max="7163" width="39.140625" customWidth="1"/>
    <col min="7164" max="7164" width="13.85546875" customWidth="1"/>
    <col min="7165" max="7165" width="19" customWidth="1"/>
    <col min="7419" max="7419" width="39.140625" customWidth="1"/>
    <col min="7420" max="7420" width="13.85546875" customWidth="1"/>
    <col min="7421" max="7421" width="19" customWidth="1"/>
    <col min="7675" max="7675" width="39.140625" customWidth="1"/>
    <col min="7676" max="7676" width="13.85546875" customWidth="1"/>
    <col min="7677" max="7677" width="19" customWidth="1"/>
    <col min="7931" max="7931" width="39.140625" customWidth="1"/>
    <col min="7932" max="7932" width="13.85546875" customWidth="1"/>
    <col min="7933" max="7933" width="19" customWidth="1"/>
    <col min="8187" max="8187" width="39.140625" customWidth="1"/>
    <col min="8188" max="8188" width="13.85546875" customWidth="1"/>
    <col min="8189" max="8189" width="19" customWidth="1"/>
    <col min="8443" max="8443" width="39.140625" customWidth="1"/>
    <col min="8444" max="8444" width="13.85546875" customWidth="1"/>
    <col min="8445" max="8445" width="19" customWidth="1"/>
    <col min="8699" max="8699" width="39.140625" customWidth="1"/>
    <col min="8700" max="8700" width="13.85546875" customWidth="1"/>
    <col min="8701" max="8701" width="19" customWidth="1"/>
    <col min="8955" max="8955" width="39.140625" customWidth="1"/>
    <col min="8956" max="8956" width="13.85546875" customWidth="1"/>
    <col min="8957" max="8957" width="19" customWidth="1"/>
    <col min="9211" max="9211" width="39.140625" customWidth="1"/>
    <col min="9212" max="9212" width="13.85546875" customWidth="1"/>
    <col min="9213" max="9213" width="19" customWidth="1"/>
    <col min="9467" max="9467" width="39.140625" customWidth="1"/>
    <col min="9468" max="9468" width="13.85546875" customWidth="1"/>
    <col min="9469" max="9469" width="19" customWidth="1"/>
    <col min="9723" max="9723" width="39.140625" customWidth="1"/>
    <col min="9724" max="9724" width="13.85546875" customWidth="1"/>
    <col min="9725" max="9725" width="19" customWidth="1"/>
    <col min="9979" max="9979" width="39.140625" customWidth="1"/>
    <col min="9980" max="9980" width="13.85546875" customWidth="1"/>
    <col min="9981" max="9981" width="19" customWidth="1"/>
    <col min="10235" max="10235" width="39.140625" customWidth="1"/>
    <col min="10236" max="10236" width="13.85546875" customWidth="1"/>
    <col min="10237" max="10237" width="19" customWidth="1"/>
    <col min="10491" max="10491" width="39.140625" customWidth="1"/>
    <col min="10492" max="10492" width="13.85546875" customWidth="1"/>
    <col min="10493" max="10493" width="19" customWidth="1"/>
    <col min="10747" max="10747" width="39.140625" customWidth="1"/>
    <col min="10748" max="10748" width="13.85546875" customWidth="1"/>
    <col min="10749" max="10749" width="19" customWidth="1"/>
    <col min="11003" max="11003" width="39.140625" customWidth="1"/>
    <col min="11004" max="11004" width="13.85546875" customWidth="1"/>
    <col min="11005" max="11005" width="19" customWidth="1"/>
    <col min="11259" max="11259" width="39.140625" customWidth="1"/>
    <col min="11260" max="11260" width="13.85546875" customWidth="1"/>
    <col min="11261" max="11261" width="19" customWidth="1"/>
    <col min="11515" max="11515" width="39.140625" customWidth="1"/>
    <col min="11516" max="11516" width="13.85546875" customWidth="1"/>
    <col min="11517" max="11517" width="19" customWidth="1"/>
    <col min="11771" max="11771" width="39.140625" customWidth="1"/>
    <col min="11772" max="11772" width="13.85546875" customWidth="1"/>
    <col min="11773" max="11773" width="19" customWidth="1"/>
    <col min="12027" max="12027" width="39.140625" customWidth="1"/>
    <col min="12028" max="12028" width="13.85546875" customWidth="1"/>
    <col min="12029" max="12029" width="19" customWidth="1"/>
    <col min="12283" max="12283" width="39.140625" customWidth="1"/>
    <col min="12284" max="12284" width="13.85546875" customWidth="1"/>
    <col min="12285" max="12285" width="19" customWidth="1"/>
    <col min="12539" max="12539" width="39.140625" customWidth="1"/>
    <col min="12540" max="12540" width="13.85546875" customWidth="1"/>
    <col min="12541" max="12541" width="19" customWidth="1"/>
    <col min="12795" max="12795" width="39.140625" customWidth="1"/>
    <col min="12796" max="12796" width="13.85546875" customWidth="1"/>
    <col min="12797" max="12797" width="19" customWidth="1"/>
    <col min="13051" max="13051" width="39.140625" customWidth="1"/>
    <col min="13052" max="13052" width="13.85546875" customWidth="1"/>
    <col min="13053" max="13053" width="19" customWidth="1"/>
    <col min="13307" max="13307" width="39.140625" customWidth="1"/>
    <col min="13308" max="13308" width="13.85546875" customWidth="1"/>
    <col min="13309" max="13309" width="19" customWidth="1"/>
    <col min="13563" max="13563" width="39.140625" customWidth="1"/>
    <col min="13564" max="13564" width="13.85546875" customWidth="1"/>
    <col min="13565" max="13565" width="19" customWidth="1"/>
    <col min="13819" max="13819" width="39.140625" customWidth="1"/>
    <col min="13820" max="13820" width="13.85546875" customWidth="1"/>
    <col min="13821" max="13821" width="19" customWidth="1"/>
    <col min="14075" max="14075" width="39.140625" customWidth="1"/>
    <col min="14076" max="14076" width="13.85546875" customWidth="1"/>
    <col min="14077" max="14077" width="19" customWidth="1"/>
    <col min="14331" max="14331" width="39.140625" customWidth="1"/>
    <col min="14332" max="14332" width="13.85546875" customWidth="1"/>
    <col min="14333" max="14333" width="19" customWidth="1"/>
    <col min="14587" max="14587" width="39.140625" customWidth="1"/>
    <col min="14588" max="14588" width="13.85546875" customWidth="1"/>
    <col min="14589" max="14589" width="19" customWidth="1"/>
    <col min="14843" max="14843" width="39.140625" customWidth="1"/>
    <col min="14844" max="14844" width="13.85546875" customWidth="1"/>
    <col min="14845" max="14845" width="19" customWidth="1"/>
    <col min="15099" max="15099" width="39.140625" customWidth="1"/>
    <col min="15100" max="15100" width="13.85546875" customWidth="1"/>
    <col min="15101" max="15101" width="19" customWidth="1"/>
    <col min="15355" max="15355" width="39.140625" customWidth="1"/>
    <col min="15356" max="15356" width="13.85546875" customWidth="1"/>
    <col min="15357" max="15357" width="19" customWidth="1"/>
    <col min="15611" max="15611" width="39.140625" customWidth="1"/>
    <col min="15612" max="15612" width="13.85546875" customWidth="1"/>
    <col min="15613" max="15613" width="19" customWidth="1"/>
    <col min="15867" max="15867" width="39.140625" customWidth="1"/>
    <col min="15868" max="15868" width="13.85546875" customWidth="1"/>
    <col min="15869" max="15869" width="19" customWidth="1"/>
    <col min="16123" max="16123" width="39.140625" customWidth="1"/>
    <col min="16124" max="16124" width="13.85546875" customWidth="1"/>
    <col min="16125" max="16125" width="19" customWidth="1"/>
  </cols>
  <sheetData>
    <row r="1" spans="1:3" ht="58.5" customHeight="1" x14ac:dyDescent="0.25">
      <c r="A1" s="4"/>
      <c r="B1" s="296" t="s">
        <v>257</v>
      </c>
      <c r="C1" s="296"/>
    </row>
    <row r="2" spans="1:3" ht="81.75" customHeight="1" x14ac:dyDescent="0.25">
      <c r="A2" s="328" t="s">
        <v>323</v>
      </c>
      <c r="B2" s="328"/>
      <c r="C2" s="328"/>
    </row>
    <row r="3" spans="1:3" ht="23.25" customHeight="1" x14ac:dyDescent="0.25">
      <c r="A3" s="305"/>
      <c r="B3" s="305" t="s">
        <v>76</v>
      </c>
      <c r="C3" s="305"/>
    </row>
    <row r="4" spans="1:3" x14ac:dyDescent="0.25">
      <c r="A4" s="305"/>
      <c r="B4" s="6" t="s">
        <v>77</v>
      </c>
      <c r="C4" s="6" t="s">
        <v>78</v>
      </c>
    </row>
    <row r="5" spans="1:3" ht="18.75" customHeight="1" x14ac:dyDescent="0.25">
      <c r="A5" s="301" t="s">
        <v>222</v>
      </c>
      <c r="B5" s="302"/>
      <c r="C5" s="303"/>
    </row>
    <row r="6" spans="1:3" s="78" customFormat="1" ht="15.2" customHeight="1" x14ac:dyDescent="0.2">
      <c r="A6" s="88" t="s">
        <v>220</v>
      </c>
      <c r="B6" s="89">
        <f>B7+B8+B9+B15</f>
        <v>3599</v>
      </c>
      <c r="C6" s="90">
        <f>C7+C8+C9+C15</f>
        <v>84677360</v>
      </c>
    </row>
    <row r="7" spans="1:3" s="78" customFormat="1" ht="12.75" x14ac:dyDescent="0.2">
      <c r="A7" s="79" t="s">
        <v>79</v>
      </c>
      <c r="B7" s="80">
        <v>998</v>
      </c>
      <c r="C7" s="81">
        <v>25372491</v>
      </c>
    </row>
    <row r="8" spans="1:3" s="78" customFormat="1" ht="12.75" x14ac:dyDescent="0.2">
      <c r="A8" s="87" t="s">
        <v>84</v>
      </c>
      <c r="B8" s="80">
        <v>1023</v>
      </c>
      <c r="C8" s="81">
        <v>24067692</v>
      </c>
    </row>
    <row r="9" spans="1:3" s="78" customFormat="1" ht="12.75" x14ac:dyDescent="0.2">
      <c r="A9" s="87" t="s">
        <v>85</v>
      </c>
      <c r="B9" s="80">
        <f>B10+B11+B12+B13+B14</f>
        <v>922</v>
      </c>
      <c r="C9" s="81">
        <f>C10+C11+C12+C13+C14</f>
        <v>21095151</v>
      </c>
    </row>
    <row r="10" spans="1:3" s="78" customFormat="1" ht="12.75" x14ac:dyDescent="0.2">
      <c r="A10" s="82" t="s">
        <v>81</v>
      </c>
      <c r="B10" s="83">
        <v>122</v>
      </c>
      <c r="C10" s="84">
        <v>2789284</v>
      </c>
    </row>
    <row r="11" spans="1:3" s="78" customFormat="1" ht="12.75" x14ac:dyDescent="0.2">
      <c r="A11" s="85" t="s">
        <v>82</v>
      </c>
      <c r="B11" s="83">
        <v>103</v>
      </c>
      <c r="C11" s="84">
        <v>2351226</v>
      </c>
    </row>
    <row r="12" spans="1:3" s="78" customFormat="1" ht="12.75" x14ac:dyDescent="0.2">
      <c r="A12" s="82" t="s">
        <v>83</v>
      </c>
      <c r="B12" s="83">
        <v>101</v>
      </c>
      <c r="C12" s="86">
        <v>2337253</v>
      </c>
    </row>
    <row r="13" spans="1:3" s="78" customFormat="1" ht="12.75" x14ac:dyDescent="0.2">
      <c r="A13" s="85" t="s">
        <v>8</v>
      </c>
      <c r="B13" s="83">
        <v>28</v>
      </c>
      <c r="C13" s="86">
        <v>634324</v>
      </c>
    </row>
    <row r="14" spans="1:3" s="78" customFormat="1" ht="12.75" x14ac:dyDescent="0.2">
      <c r="A14" s="82" t="s">
        <v>80</v>
      </c>
      <c r="B14" s="83">
        <v>568</v>
      </c>
      <c r="C14" s="84">
        <v>12983064</v>
      </c>
    </row>
    <row r="15" spans="1:3" s="78" customFormat="1" ht="12.75" x14ac:dyDescent="0.2">
      <c r="A15" s="87" t="s">
        <v>86</v>
      </c>
      <c r="B15" s="80">
        <f>B16+B17+B18+B19+B20</f>
        <v>656</v>
      </c>
      <c r="C15" s="81">
        <f>C16+C17+C18+C19+C20</f>
        <v>14142026</v>
      </c>
    </row>
    <row r="16" spans="1:3" s="78" customFormat="1" ht="12.75" x14ac:dyDescent="0.2">
      <c r="A16" s="82" t="s">
        <v>81</v>
      </c>
      <c r="B16" s="83">
        <v>97</v>
      </c>
      <c r="C16" s="84">
        <v>2107239</v>
      </c>
    </row>
    <row r="17" spans="1:3" s="78" customFormat="1" ht="12.75" x14ac:dyDescent="0.2">
      <c r="A17" s="85" t="s">
        <v>82</v>
      </c>
      <c r="B17" s="83">
        <v>71</v>
      </c>
      <c r="C17" s="84">
        <v>1538881</v>
      </c>
    </row>
    <row r="18" spans="1:3" s="78" customFormat="1" ht="12.75" x14ac:dyDescent="0.2">
      <c r="A18" s="82" t="s">
        <v>83</v>
      </c>
      <c r="B18" s="83">
        <v>50</v>
      </c>
      <c r="C18" s="84">
        <v>1078965</v>
      </c>
    </row>
    <row r="19" spans="1:3" s="78" customFormat="1" ht="12.75" x14ac:dyDescent="0.2">
      <c r="A19" s="85" t="s">
        <v>8</v>
      </c>
      <c r="B19" s="83">
        <v>16</v>
      </c>
      <c r="C19" s="84">
        <v>349275</v>
      </c>
    </row>
    <row r="20" spans="1:3" s="78" customFormat="1" ht="12.75" x14ac:dyDescent="0.2">
      <c r="A20" s="82" t="s">
        <v>80</v>
      </c>
      <c r="B20" s="83">
        <v>422</v>
      </c>
      <c r="C20" s="84">
        <v>9067666</v>
      </c>
    </row>
    <row r="21" spans="1:3" ht="19.5" customHeight="1" x14ac:dyDescent="0.25">
      <c r="A21" s="325" t="s">
        <v>265</v>
      </c>
      <c r="B21" s="326"/>
      <c r="C21" s="327"/>
    </row>
    <row r="22" spans="1:3" ht="17.25" customHeight="1" x14ac:dyDescent="0.25">
      <c r="A22" s="187" t="s">
        <v>223</v>
      </c>
      <c r="B22" s="186">
        <v>290</v>
      </c>
      <c r="C22" s="185">
        <v>24071456</v>
      </c>
    </row>
    <row r="23" spans="1:3" x14ac:dyDescent="0.25">
      <c r="A23" s="178" t="s">
        <v>79</v>
      </c>
      <c r="B23" s="180">
        <v>74</v>
      </c>
      <c r="C23" s="179">
        <v>6017864</v>
      </c>
    </row>
    <row r="24" spans="1:3" x14ac:dyDescent="0.25">
      <c r="A24" s="178" t="s">
        <v>84</v>
      </c>
      <c r="B24" s="180">
        <v>74</v>
      </c>
      <c r="C24" s="179">
        <v>6017864</v>
      </c>
    </row>
    <row r="25" spans="1:3" x14ac:dyDescent="0.25">
      <c r="A25" s="178" t="s">
        <v>85</v>
      </c>
      <c r="B25" s="180">
        <v>101</v>
      </c>
      <c r="C25" s="179">
        <v>8267864</v>
      </c>
    </row>
    <row r="26" spans="1:3" x14ac:dyDescent="0.25">
      <c r="A26" s="181" t="s">
        <v>81</v>
      </c>
      <c r="B26" s="183">
        <v>18</v>
      </c>
      <c r="C26" s="182">
        <v>1551745</v>
      </c>
    </row>
    <row r="27" spans="1:3" x14ac:dyDescent="0.25">
      <c r="A27" s="181" t="s">
        <v>82</v>
      </c>
      <c r="B27" s="183">
        <v>4</v>
      </c>
      <c r="C27" s="182">
        <v>293707</v>
      </c>
    </row>
    <row r="28" spans="1:3" x14ac:dyDescent="0.25">
      <c r="A28" s="181" t="s">
        <v>83</v>
      </c>
      <c r="B28" s="183">
        <v>23</v>
      </c>
      <c r="C28" s="182">
        <v>1923127</v>
      </c>
    </row>
    <row r="29" spans="1:3" x14ac:dyDescent="0.25">
      <c r="A29" s="181" t="s">
        <v>8</v>
      </c>
      <c r="B29" s="183">
        <v>11</v>
      </c>
      <c r="C29" s="182">
        <v>946965</v>
      </c>
    </row>
    <row r="30" spans="1:3" x14ac:dyDescent="0.25">
      <c r="A30" s="181" t="s">
        <v>80</v>
      </c>
      <c r="B30" s="183">
        <v>45</v>
      </c>
      <c r="C30" s="182">
        <v>3552320</v>
      </c>
    </row>
    <row r="31" spans="1:3" x14ac:dyDescent="0.25">
      <c r="A31" s="178" t="s">
        <v>86</v>
      </c>
      <c r="B31" s="180">
        <v>41</v>
      </c>
      <c r="C31" s="179">
        <v>3767864</v>
      </c>
    </row>
    <row r="32" spans="1:3" x14ac:dyDescent="0.25">
      <c r="A32" s="181" t="s">
        <v>81</v>
      </c>
      <c r="B32" s="183">
        <v>5</v>
      </c>
      <c r="C32" s="182">
        <v>495709</v>
      </c>
    </row>
    <row r="33" spans="1:3" x14ac:dyDescent="0.25">
      <c r="A33" s="181" t="s">
        <v>82</v>
      </c>
      <c r="B33" s="183">
        <v>3</v>
      </c>
      <c r="C33" s="182">
        <v>256308</v>
      </c>
    </row>
    <row r="34" spans="1:3" x14ac:dyDescent="0.25">
      <c r="A34" s="181" t="s">
        <v>83</v>
      </c>
      <c r="B34" s="183">
        <v>9</v>
      </c>
      <c r="C34" s="182">
        <v>853859</v>
      </c>
    </row>
    <row r="35" spans="1:3" x14ac:dyDescent="0.25">
      <c r="A35" s="181" t="s">
        <v>8</v>
      </c>
      <c r="B35" s="183">
        <v>2</v>
      </c>
      <c r="C35" s="182">
        <v>240636</v>
      </c>
    </row>
    <row r="36" spans="1:3" x14ac:dyDescent="0.25">
      <c r="A36" s="181" t="s">
        <v>80</v>
      </c>
      <c r="B36" s="183">
        <v>22</v>
      </c>
      <c r="C36" s="182">
        <v>1921352</v>
      </c>
    </row>
    <row r="37" spans="1:3" ht="18.75" customHeight="1" x14ac:dyDescent="0.25">
      <c r="A37" s="325" t="s">
        <v>293</v>
      </c>
      <c r="B37" s="326"/>
      <c r="C37" s="327"/>
    </row>
    <row r="38" spans="1:3" ht="16.7" customHeight="1" x14ac:dyDescent="0.25">
      <c r="A38" s="188" t="s">
        <v>223</v>
      </c>
      <c r="B38" s="189">
        <v>4275</v>
      </c>
      <c r="C38" s="185">
        <v>500202584</v>
      </c>
    </row>
    <row r="39" spans="1:3" x14ac:dyDescent="0.25">
      <c r="A39" s="178" t="s">
        <v>79</v>
      </c>
      <c r="B39" s="184">
        <v>1119</v>
      </c>
      <c r="C39" s="179">
        <v>128226461</v>
      </c>
    </row>
    <row r="40" spans="1:3" x14ac:dyDescent="0.25">
      <c r="A40" s="178" t="s">
        <v>84</v>
      </c>
      <c r="B40" s="184">
        <v>1177</v>
      </c>
      <c r="C40" s="179">
        <v>135865915</v>
      </c>
    </row>
    <row r="41" spans="1:3" x14ac:dyDescent="0.25">
      <c r="A41" s="178" t="s">
        <v>85</v>
      </c>
      <c r="B41" s="184">
        <v>1395</v>
      </c>
      <c r="C41" s="179">
        <v>165255108</v>
      </c>
    </row>
    <row r="42" spans="1:3" x14ac:dyDescent="0.25">
      <c r="A42" s="181" t="s">
        <v>81</v>
      </c>
      <c r="B42" s="183">
        <v>189</v>
      </c>
      <c r="C42" s="182">
        <v>22353884</v>
      </c>
    </row>
    <row r="43" spans="1:3" x14ac:dyDescent="0.25">
      <c r="A43" s="181" t="s">
        <v>82</v>
      </c>
      <c r="B43" s="183">
        <v>169</v>
      </c>
      <c r="C43" s="182">
        <v>19942223</v>
      </c>
    </row>
    <row r="44" spans="1:3" x14ac:dyDescent="0.25">
      <c r="A44" s="181" t="s">
        <v>83</v>
      </c>
      <c r="B44" s="183">
        <v>272</v>
      </c>
      <c r="C44" s="182">
        <v>32065366</v>
      </c>
    </row>
    <row r="45" spans="1:3" x14ac:dyDescent="0.25">
      <c r="A45" s="181" t="s">
        <v>8</v>
      </c>
      <c r="B45" s="183">
        <v>92</v>
      </c>
      <c r="C45" s="182">
        <v>10965518</v>
      </c>
    </row>
    <row r="46" spans="1:3" x14ac:dyDescent="0.25">
      <c r="A46" s="181" t="s">
        <v>80</v>
      </c>
      <c r="B46" s="183">
        <v>673</v>
      </c>
      <c r="C46" s="182">
        <v>79928117</v>
      </c>
    </row>
    <row r="47" spans="1:3" x14ac:dyDescent="0.25">
      <c r="A47" s="178" t="s">
        <v>86</v>
      </c>
      <c r="B47" s="180">
        <v>584</v>
      </c>
      <c r="C47" s="179">
        <v>70855100</v>
      </c>
    </row>
    <row r="48" spans="1:3" x14ac:dyDescent="0.25">
      <c r="A48" s="181" t="s">
        <v>81</v>
      </c>
      <c r="B48" s="183">
        <v>85</v>
      </c>
      <c r="C48" s="182">
        <v>10397281</v>
      </c>
    </row>
    <row r="49" spans="1:3" x14ac:dyDescent="0.25">
      <c r="A49" s="181" t="s">
        <v>82</v>
      </c>
      <c r="B49" s="183">
        <v>67</v>
      </c>
      <c r="C49" s="182">
        <v>8161067</v>
      </c>
    </row>
    <row r="50" spans="1:3" x14ac:dyDescent="0.25">
      <c r="A50" s="181" t="s">
        <v>83</v>
      </c>
      <c r="B50" s="183">
        <v>108</v>
      </c>
      <c r="C50" s="182">
        <v>13010294</v>
      </c>
    </row>
    <row r="51" spans="1:3" x14ac:dyDescent="0.25">
      <c r="A51" s="181" t="s">
        <v>8</v>
      </c>
      <c r="B51" s="183">
        <v>32</v>
      </c>
      <c r="C51" s="182">
        <v>3951337</v>
      </c>
    </row>
    <row r="52" spans="1:3" x14ac:dyDescent="0.25">
      <c r="A52" s="181" t="s">
        <v>80</v>
      </c>
      <c r="B52" s="183">
        <v>292</v>
      </c>
      <c r="C52" s="182">
        <v>35335121</v>
      </c>
    </row>
    <row r="53" spans="1:3" ht="18.75" customHeight="1" x14ac:dyDescent="0.25">
      <c r="A53" s="325" t="s">
        <v>294</v>
      </c>
      <c r="B53" s="326"/>
      <c r="C53" s="327"/>
    </row>
    <row r="54" spans="1:3" ht="16.7" customHeight="1" x14ac:dyDescent="0.25">
      <c r="A54" s="187" t="s">
        <v>223</v>
      </c>
      <c r="B54" s="189">
        <v>1920</v>
      </c>
      <c r="C54" s="185">
        <v>242060535</v>
      </c>
    </row>
    <row r="55" spans="1:3" x14ac:dyDescent="0.25">
      <c r="A55" s="178" t="s">
        <v>79</v>
      </c>
      <c r="B55" s="180">
        <v>229</v>
      </c>
      <c r="C55" s="179">
        <v>46659556</v>
      </c>
    </row>
    <row r="56" spans="1:3" x14ac:dyDescent="0.25">
      <c r="A56" s="178" t="s">
        <v>84</v>
      </c>
      <c r="B56" s="180">
        <v>564</v>
      </c>
      <c r="C56" s="179">
        <v>65133660</v>
      </c>
    </row>
    <row r="57" spans="1:3" x14ac:dyDescent="0.25">
      <c r="A57" s="178" t="s">
        <v>85</v>
      </c>
      <c r="B57" s="180">
        <v>646</v>
      </c>
      <c r="C57" s="179">
        <v>75433660</v>
      </c>
    </row>
    <row r="58" spans="1:3" x14ac:dyDescent="0.25">
      <c r="A58" s="181" t="s">
        <v>81</v>
      </c>
      <c r="B58" s="183">
        <v>283</v>
      </c>
      <c r="C58" s="182">
        <v>32970664</v>
      </c>
    </row>
    <row r="59" spans="1:3" x14ac:dyDescent="0.25">
      <c r="A59" s="181" t="s">
        <v>82</v>
      </c>
      <c r="B59" s="183">
        <v>77</v>
      </c>
      <c r="C59" s="182">
        <v>9013342</v>
      </c>
    </row>
    <row r="60" spans="1:3" x14ac:dyDescent="0.25">
      <c r="A60" s="181" t="s">
        <v>83</v>
      </c>
      <c r="B60" s="183">
        <v>159</v>
      </c>
      <c r="C60" s="182">
        <v>18611763</v>
      </c>
    </row>
    <row r="61" spans="1:3" x14ac:dyDescent="0.25">
      <c r="A61" s="181" t="s">
        <v>8</v>
      </c>
      <c r="B61" s="183">
        <v>10</v>
      </c>
      <c r="C61" s="182">
        <v>1167271</v>
      </c>
    </row>
    <row r="62" spans="1:3" x14ac:dyDescent="0.25">
      <c r="A62" s="181" t="s">
        <v>80</v>
      </c>
      <c r="B62" s="183">
        <v>117</v>
      </c>
      <c r="C62" s="182">
        <v>13670620</v>
      </c>
    </row>
    <row r="63" spans="1:3" x14ac:dyDescent="0.25">
      <c r="A63" s="178" t="s">
        <v>86</v>
      </c>
      <c r="B63" s="180">
        <v>481</v>
      </c>
      <c r="C63" s="179">
        <v>54833659</v>
      </c>
    </row>
    <row r="64" spans="1:3" x14ac:dyDescent="0.25">
      <c r="A64" s="181" t="s">
        <v>81</v>
      </c>
      <c r="B64" s="183">
        <v>209</v>
      </c>
      <c r="C64" s="182">
        <v>23966781</v>
      </c>
    </row>
    <row r="65" spans="1:3" x14ac:dyDescent="0.25">
      <c r="A65" s="181" t="s">
        <v>82</v>
      </c>
      <c r="B65" s="183">
        <v>58</v>
      </c>
      <c r="C65" s="182">
        <v>6551911</v>
      </c>
    </row>
    <row r="66" spans="1:3" x14ac:dyDescent="0.25">
      <c r="A66" s="181" t="s">
        <v>83</v>
      </c>
      <c r="B66" s="183">
        <v>119</v>
      </c>
      <c r="C66" s="182">
        <v>13529122</v>
      </c>
    </row>
    <row r="67" spans="1:3" x14ac:dyDescent="0.25">
      <c r="A67" s="181" t="s">
        <v>8</v>
      </c>
      <c r="B67" s="183">
        <v>7</v>
      </c>
      <c r="C67" s="182">
        <v>848503</v>
      </c>
    </row>
    <row r="68" spans="1:3" x14ac:dyDescent="0.25">
      <c r="A68" s="181" t="s">
        <v>80</v>
      </c>
      <c r="B68" s="183">
        <v>88</v>
      </c>
      <c r="C68" s="182">
        <v>9937342</v>
      </c>
    </row>
    <row r="69" spans="1:3" ht="19.5" customHeight="1" x14ac:dyDescent="0.25">
      <c r="A69" s="325" t="s">
        <v>299</v>
      </c>
      <c r="B69" s="326"/>
      <c r="C69" s="327"/>
    </row>
    <row r="70" spans="1:3" ht="16.149999999999999" customHeight="1" x14ac:dyDescent="0.25">
      <c r="A70" s="187" t="s">
        <v>223</v>
      </c>
      <c r="B70" s="186">
        <v>944</v>
      </c>
      <c r="C70" s="185">
        <v>19238337</v>
      </c>
    </row>
    <row r="71" spans="1:3" x14ac:dyDescent="0.25">
      <c r="A71" s="178" t="s">
        <v>79</v>
      </c>
      <c r="B71" s="180">
        <v>236</v>
      </c>
      <c r="C71" s="179">
        <v>4809585</v>
      </c>
    </row>
    <row r="72" spans="1:3" x14ac:dyDescent="0.25">
      <c r="A72" s="178" t="s">
        <v>84</v>
      </c>
      <c r="B72" s="180">
        <v>236</v>
      </c>
      <c r="C72" s="179">
        <v>4809585</v>
      </c>
    </row>
    <row r="73" spans="1:3" x14ac:dyDescent="0.25">
      <c r="A73" s="178" t="s">
        <v>85</v>
      </c>
      <c r="B73" s="180">
        <v>259</v>
      </c>
      <c r="C73" s="179">
        <v>5269585</v>
      </c>
    </row>
    <row r="74" spans="1:3" x14ac:dyDescent="0.25">
      <c r="A74" s="181" t="s">
        <v>81</v>
      </c>
      <c r="B74" s="183">
        <v>39</v>
      </c>
      <c r="C74" s="182">
        <v>783267</v>
      </c>
    </row>
    <row r="75" spans="1:3" x14ac:dyDescent="0.25">
      <c r="A75" s="181" t="s">
        <v>82</v>
      </c>
      <c r="B75" s="183">
        <v>5</v>
      </c>
      <c r="C75" s="182">
        <v>104799</v>
      </c>
    </row>
    <row r="76" spans="1:3" x14ac:dyDescent="0.25">
      <c r="A76" s="181" t="s">
        <v>83</v>
      </c>
      <c r="B76" s="183">
        <v>41</v>
      </c>
      <c r="C76" s="182">
        <v>841589</v>
      </c>
    </row>
    <row r="77" spans="1:3" x14ac:dyDescent="0.25">
      <c r="A77" s="181" t="s">
        <v>8</v>
      </c>
      <c r="B77" s="183">
        <v>169</v>
      </c>
      <c r="C77" s="182">
        <v>3454308</v>
      </c>
    </row>
    <row r="78" spans="1:3" x14ac:dyDescent="0.25">
      <c r="A78" s="181" t="s">
        <v>80</v>
      </c>
      <c r="B78" s="183">
        <v>5</v>
      </c>
      <c r="C78" s="182">
        <v>85622</v>
      </c>
    </row>
    <row r="79" spans="1:3" x14ac:dyDescent="0.25">
      <c r="A79" s="178" t="s">
        <v>86</v>
      </c>
      <c r="B79" s="180">
        <v>213</v>
      </c>
      <c r="C79" s="179">
        <v>4349582</v>
      </c>
    </row>
    <row r="80" spans="1:3" x14ac:dyDescent="0.25">
      <c r="A80" s="181" t="s">
        <v>81</v>
      </c>
      <c r="B80" s="183">
        <v>83</v>
      </c>
      <c r="C80" s="182">
        <v>1707577</v>
      </c>
    </row>
    <row r="81" spans="1:3" x14ac:dyDescent="0.25">
      <c r="A81" s="181" t="s">
        <v>82</v>
      </c>
      <c r="B81" s="183">
        <v>3</v>
      </c>
      <c r="C81" s="182">
        <v>43835</v>
      </c>
    </row>
    <row r="82" spans="1:3" x14ac:dyDescent="0.25">
      <c r="A82" s="181" t="s">
        <v>83</v>
      </c>
      <c r="B82" s="183">
        <v>21</v>
      </c>
      <c r="C82" s="182">
        <v>404908</v>
      </c>
    </row>
    <row r="83" spans="1:3" x14ac:dyDescent="0.25">
      <c r="A83" s="181" t="s">
        <v>8</v>
      </c>
      <c r="B83" s="183">
        <v>95</v>
      </c>
      <c r="C83" s="182">
        <v>1941687</v>
      </c>
    </row>
    <row r="84" spans="1:3" x14ac:dyDescent="0.25">
      <c r="A84" s="181" t="s">
        <v>80</v>
      </c>
      <c r="B84" s="183">
        <v>11</v>
      </c>
      <c r="C84" s="182">
        <v>251575</v>
      </c>
    </row>
    <row r="85" spans="1:3" ht="25.9" customHeight="1" x14ac:dyDescent="0.25">
      <c r="A85" s="325" t="s">
        <v>264</v>
      </c>
      <c r="B85" s="326"/>
      <c r="C85" s="327"/>
    </row>
    <row r="86" spans="1:3" x14ac:dyDescent="0.25">
      <c r="A86" s="187" t="s">
        <v>223</v>
      </c>
      <c r="B86" s="189">
        <v>1236</v>
      </c>
      <c r="C86" s="185">
        <v>69391228</v>
      </c>
    </row>
    <row r="87" spans="1:3" x14ac:dyDescent="0.25">
      <c r="A87" s="178" t="s">
        <v>79</v>
      </c>
      <c r="B87" s="180">
        <v>326</v>
      </c>
      <c r="C87" s="179">
        <v>19988394</v>
      </c>
    </row>
    <row r="88" spans="1:3" x14ac:dyDescent="0.25">
      <c r="A88" s="178" t="s">
        <v>84</v>
      </c>
      <c r="B88" s="180">
        <v>304</v>
      </c>
      <c r="C88" s="179">
        <v>16469397</v>
      </c>
    </row>
    <row r="89" spans="1:3" x14ac:dyDescent="0.25">
      <c r="A89" s="178" t="s">
        <v>85</v>
      </c>
      <c r="B89" s="180">
        <v>364</v>
      </c>
      <c r="C89" s="179">
        <v>19826719</v>
      </c>
    </row>
    <row r="90" spans="1:3" x14ac:dyDescent="0.25">
      <c r="A90" s="181" t="s">
        <v>81</v>
      </c>
      <c r="B90" s="183">
        <v>122</v>
      </c>
      <c r="C90" s="182">
        <v>6710080</v>
      </c>
    </row>
    <row r="91" spans="1:3" x14ac:dyDescent="0.25">
      <c r="A91" s="181" t="s">
        <v>82</v>
      </c>
      <c r="B91" s="183">
        <v>2</v>
      </c>
      <c r="C91" s="182">
        <v>47803</v>
      </c>
    </row>
    <row r="92" spans="1:3" x14ac:dyDescent="0.25">
      <c r="A92" s="181" t="s">
        <v>83</v>
      </c>
      <c r="B92" s="183">
        <v>37</v>
      </c>
      <c r="C92" s="182">
        <v>2013849</v>
      </c>
    </row>
    <row r="93" spans="1:3" x14ac:dyDescent="0.25">
      <c r="A93" s="181" t="s">
        <v>8</v>
      </c>
      <c r="B93" s="183">
        <v>132</v>
      </c>
      <c r="C93" s="182">
        <v>7242031</v>
      </c>
    </row>
    <row r="94" spans="1:3" x14ac:dyDescent="0.25">
      <c r="A94" s="181" t="s">
        <v>80</v>
      </c>
      <c r="B94" s="183">
        <v>71</v>
      </c>
      <c r="C94" s="182">
        <v>3812956</v>
      </c>
    </row>
    <row r="95" spans="1:3" x14ac:dyDescent="0.25">
      <c r="A95" s="178" t="s">
        <v>86</v>
      </c>
      <c r="B95" s="180">
        <v>242</v>
      </c>
      <c r="C95" s="179">
        <v>13106718</v>
      </c>
    </row>
    <row r="96" spans="1:3" x14ac:dyDescent="0.25">
      <c r="A96" s="181" t="s">
        <v>81</v>
      </c>
      <c r="B96" s="183">
        <v>83</v>
      </c>
      <c r="C96" s="182">
        <v>4652029</v>
      </c>
    </row>
    <row r="97" spans="1:3" x14ac:dyDescent="0.25">
      <c r="A97" s="181" t="s">
        <v>82</v>
      </c>
      <c r="B97" s="183">
        <v>2</v>
      </c>
      <c r="C97" s="182">
        <v>72573</v>
      </c>
    </row>
    <row r="98" spans="1:3" x14ac:dyDescent="0.25">
      <c r="A98" s="181" t="s">
        <v>83</v>
      </c>
      <c r="B98" s="183">
        <v>14</v>
      </c>
      <c r="C98" s="182">
        <v>727761</v>
      </c>
    </row>
    <row r="99" spans="1:3" x14ac:dyDescent="0.25">
      <c r="A99" s="181" t="s">
        <v>8</v>
      </c>
      <c r="B99" s="183">
        <v>90</v>
      </c>
      <c r="C99" s="182">
        <v>4806579</v>
      </c>
    </row>
    <row r="100" spans="1:3" x14ac:dyDescent="0.25">
      <c r="A100" s="181" t="s">
        <v>80</v>
      </c>
      <c r="B100" s="183">
        <v>53</v>
      </c>
      <c r="C100" s="182">
        <v>2847776</v>
      </c>
    </row>
    <row r="101" spans="1:3" x14ac:dyDescent="0.25">
      <c r="A101" s="187" t="s">
        <v>297</v>
      </c>
      <c r="B101" s="189">
        <v>2173</v>
      </c>
      <c r="C101" s="185">
        <v>130786491</v>
      </c>
    </row>
    <row r="102" spans="1:3" x14ac:dyDescent="0.25">
      <c r="A102" s="178" t="s">
        <v>79</v>
      </c>
      <c r="B102" s="180">
        <v>531</v>
      </c>
      <c r="C102" s="179">
        <v>29019886</v>
      </c>
    </row>
    <row r="103" spans="1:3" x14ac:dyDescent="0.25">
      <c r="A103" s="178" t="s">
        <v>84</v>
      </c>
      <c r="B103" s="180">
        <v>562</v>
      </c>
      <c r="C103" s="179">
        <v>35318758</v>
      </c>
    </row>
    <row r="104" spans="1:3" x14ac:dyDescent="0.25">
      <c r="A104" s="178" t="s">
        <v>85</v>
      </c>
      <c r="B104" s="180">
        <v>585</v>
      </c>
      <c r="C104" s="179">
        <v>35823926</v>
      </c>
    </row>
    <row r="105" spans="1:3" x14ac:dyDescent="0.25">
      <c r="A105" s="181" t="s">
        <v>81</v>
      </c>
      <c r="B105" s="183">
        <v>134</v>
      </c>
      <c r="C105" s="182">
        <v>8198012</v>
      </c>
    </row>
    <row r="106" spans="1:3" x14ac:dyDescent="0.25">
      <c r="A106" s="181" t="s">
        <v>82</v>
      </c>
      <c r="B106" s="183">
        <v>8</v>
      </c>
      <c r="C106" s="182">
        <v>519138</v>
      </c>
    </row>
    <row r="107" spans="1:3" x14ac:dyDescent="0.25">
      <c r="A107" s="181" t="s">
        <v>83</v>
      </c>
      <c r="B107" s="183">
        <v>114</v>
      </c>
      <c r="C107" s="182">
        <v>6978406</v>
      </c>
    </row>
    <row r="108" spans="1:3" x14ac:dyDescent="0.25">
      <c r="A108" s="181" t="s">
        <v>8</v>
      </c>
      <c r="B108" s="183">
        <v>279</v>
      </c>
      <c r="C108" s="182">
        <v>17030375</v>
      </c>
    </row>
    <row r="109" spans="1:3" x14ac:dyDescent="0.25">
      <c r="A109" s="181" t="s">
        <v>80</v>
      </c>
      <c r="B109" s="183">
        <v>50</v>
      </c>
      <c r="C109" s="182">
        <v>3097995</v>
      </c>
    </row>
    <row r="110" spans="1:3" x14ac:dyDescent="0.25">
      <c r="A110" s="178" t="s">
        <v>86</v>
      </c>
      <c r="B110" s="180">
        <v>495</v>
      </c>
      <c r="C110" s="179">
        <v>30623921</v>
      </c>
    </row>
    <row r="111" spans="1:3" x14ac:dyDescent="0.25">
      <c r="A111" s="181" t="s">
        <v>81</v>
      </c>
      <c r="B111" s="183">
        <v>133</v>
      </c>
      <c r="C111" s="182">
        <v>8324361</v>
      </c>
    </row>
    <row r="112" spans="1:3" x14ac:dyDescent="0.25">
      <c r="A112" s="181" t="s">
        <v>82</v>
      </c>
      <c r="B112" s="183">
        <v>6</v>
      </c>
      <c r="C112" s="182">
        <v>328988</v>
      </c>
    </row>
    <row r="113" spans="1:3" x14ac:dyDescent="0.25">
      <c r="A113" s="181" t="s">
        <v>83</v>
      </c>
      <c r="B113" s="183">
        <v>69</v>
      </c>
      <c r="C113" s="182">
        <v>4211763</v>
      </c>
    </row>
    <row r="114" spans="1:3" x14ac:dyDescent="0.25">
      <c r="A114" s="181" t="s">
        <v>8</v>
      </c>
      <c r="B114" s="183">
        <v>204</v>
      </c>
      <c r="C114" s="182">
        <v>12660260</v>
      </c>
    </row>
    <row r="115" spans="1:3" x14ac:dyDescent="0.25">
      <c r="A115" s="181" t="s">
        <v>80</v>
      </c>
      <c r="B115" s="183">
        <v>83</v>
      </c>
      <c r="C115" s="182">
        <v>5098549</v>
      </c>
    </row>
    <row r="116" spans="1:3" ht="17.25" customHeight="1" x14ac:dyDescent="0.25">
      <c r="A116" s="325" t="s">
        <v>302</v>
      </c>
      <c r="B116" s="326"/>
      <c r="C116" s="327"/>
    </row>
    <row r="117" spans="1:3" x14ac:dyDescent="0.25">
      <c r="A117" s="188" t="s">
        <v>223</v>
      </c>
      <c r="B117" s="189">
        <v>1589</v>
      </c>
      <c r="C117" s="185">
        <v>64220141</v>
      </c>
    </row>
    <row r="118" spans="1:3" x14ac:dyDescent="0.25">
      <c r="A118" s="178" t="s">
        <v>79</v>
      </c>
      <c r="B118" s="180">
        <v>396</v>
      </c>
      <c r="C118" s="179">
        <v>16495300</v>
      </c>
    </row>
    <row r="119" spans="1:3" x14ac:dyDescent="0.25">
      <c r="A119" s="178" t="s">
        <v>84</v>
      </c>
      <c r="B119" s="180">
        <v>386</v>
      </c>
      <c r="C119" s="179">
        <v>15332686</v>
      </c>
    </row>
    <row r="120" spans="1:3" x14ac:dyDescent="0.25">
      <c r="A120" s="178" t="s">
        <v>85</v>
      </c>
      <c r="B120" s="180">
        <v>477</v>
      </c>
      <c r="C120" s="179">
        <v>19196079</v>
      </c>
    </row>
    <row r="121" spans="1:3" x14ac:dyDescent="0.25">
      <c r="A121" s="181" t="s">
        <v>81</v>
      </c>
      <c r="B121" s="183">
        <v>64</v>
      </c>
      <c r="C121" s="182">
        <v>2588678</v>
      </c>
    </row>
    <row r="122" spans="1:3" x14ac:dyDescent="0.25">
      <c r="A122" s="181" t="s">
        <v>82</v>
      </c>
      <c r="B122" s="183">
        <v>107</v>
      </c>
      <c r="C122" s="182">
        <v>4327883</v>
      </c>
    </row>
    <row r="123" spans="1:3" x14ac:dyDescent="0.25">
      <c r="A123" s="181" t="s">
        <v>83</v>
      </c>
      <c r="B123" s="183">
        <v>95</v>
      </c>
      <c r="C123" s="182">
        <v>3836176</v>
      </c>
    </row>
    <row r="124" spans="1:3" x14ac:dyDescent="0.25">
      <c r="A124" s="181" t="s">
        <v>8</v>
      </c>
      <c r="B124" s="183">
        <v>11</v>
      </c>
      <c r="C124" s="182">
        <v>416206</v>
      </c>
    </row>
    <row r="125" spans="1:3" x14ac:dyDescent="0.25">
      <c r="A125" s="181" t="s">
        <v>80</v>
      </c>
      <c r="B125" s="183">
        <v>200</v>
      </c>
      <c r="C125" s="182">
        <v>8027136</v>
      </c>
    </row>
    <row r="126" spans="1:3" x14ac:dyDescent="0.25">
      <c r="A126" s="178" t="s">
        <v>86</v>
      </c>
      <c r="B126" s="180">
        <v>330</v>
      </c>
      <c r="C126" s="179">
        <v>13196076</v>
      </c>
    </row>
    <row r="127" spans="1:3" x14ac:dyDescent="0.25">
      <c r="A127" s="181" t="s">
        <v>81</v>
      </c>
      <c r="B127" s="183">
        <v>31</v>
      </c>
      <c r="C127" s="182">
        <v>1254304</v>
      </c>
    </row>
    <row r="128" spans="1:3" x14ac:dyDescent="0.25">
      <c r="A128" s="181" t="s">
        <v>82</v>
      </c>
      <c r="B128" s="183">
        <v>74</v>
      </c>
      <c r="C128" s="182">
        <v>2940894</v>
      </c>
    </row>
    <row r="129" spans="1:3" x14ac:dyDescent="0.25">
      <c r="A129" s="181" t="s">
        <v>83</v>
      </c>
      <c r="B129" s="183">
        <v>101</v>
      </c>
      <c r="C129" s="182">
        <v>4076465</v>
      </c>
    </row>
    <row r="130" spans="1:3" x14ac:dyDescent="0.25">
      <c r="A130" s="181" t="s">
        <v>8</v>
      </c>
      <c r="B130" s="183">
        <v>11</v>
      </c>
      <c r="C130" s="182">
        <v>425147</v>
      </c>
    </row>
    <row r="131" spans="1:3" x14ac:dyDescent="0.25">
      <c r="A131" s="181" t="s">
        <v>80</v>
      </c>
      <c r="B131" s="183">
        <v>113</v>
      </c>
      <c r="C131" s="182">
        <v>4499266</v>
      </c>
    </row>
    <row r="132" spans="1:3" x14ac:dyDescent="0.25">
      <c r="A132" s="188" t="s">
        <v>297</v>
      </c>
      <c r="B132" s="189">
        <v>1077</v>
      </c>
      <c r="C132" s="185">
        <v>55763647</v>
      </c>
    </row>
    <row r="133" spans="1:3" x14ac:dyDescent="0.25">
      <c r="A133" s="178" t="s">
        <v>79</v>
      </c>
      <c r="B133" s="180">
        <v>269</v>
      </c>
      <c r="C133" s="179">
        <v>13940913</v>
      </c>
    </row>
    <row r="134" spans="1:3" x14ac:dyDescent="0.25">
      <c r="A134" s="178" t="s">
        <v>84</v>
      </c>
      <c r="B134" s="180">
        <v>269</v>
      </c>
      <c r="C134" s="179">
        <v>13940913</v>
      </c>
    </row>
    <row r="135" spans="1:3" x14ac:dyDescent="0.25">
      <c r="A135" s="178" t="s">
        <v>85</v>
      </c>
      <c r="B135" s="180">
        <v>326</v>
      </c>
      <c r="C135" s="179">
        <v>16890913</v>
      </c>
    </row>
    <row r="136" spans="1:3" x14ac:dyDescent="0.25">
      <c r="A136" s="181" t="s">
        <v>81</v>
      </c>
      <c r="B136" s="183">
        <v>22</v>
      </c>
      <c r="C136" s="182">
        <v>1111134</v>
      </c>
    </row>
    <row r="137" spans="1:3" x14ac:dyDescent="0.25">
      <c r="A137" s="181" t="s">
        <v>82</v>
      </c>
      <c r="B137" s="183">
        <v>63</v>
      </c>
      <c r="C137" s="182">
        <v>3316445</v>
      </c>
    </row>
    <row r="138" spans="1:3" x14ac:dyDescent="0.25">
      <c r="A138" s="181" t="s">
        <v>83</v>
      </c>
      <c r="B138" s="183">
        <v>82</v>
      </c>
      <c r="C138" s="182">
        <v>4234779</v>
      </c>
    </row>
    <row r="139" spans="1:3" x14ac:dyDescent="0.25">
      <c r="A139" s="181" t="s">
        <v>8</v>
      </c>
      <c r="B139" s="183">
        <v>11</v>
      </c>
      <c r="C139" s="182">
        <v>565386</v>
      </c>
    </row>
    <row r="140" spans="1:3" x14ac:dyDescent="0.25">
      <c r="A140" s="181" t="s">
        <v>80</v>
      </c>
      <c r="B140" s="183">
        <v>148</v>
      </c>
      <c r="C140" s="182">
        <v>7663169</v>
      </c>
    </row>
    <row r="141" spans="1:3" x14ac:dyDescent="0.25">
      <c r="A141" s="178" t="s">
        <v>86</v>
      </c>
      <c r="B141" s="180">
        <v>213</v>
      </c>
      <c r="C141" s="179">
        <v>10990908</v>
      </c>
    </row>
    <row r="142" spans="1:3" x14ac:dyDescent="0.25">
      <c r="A142" s="181" t="s">
        <v>81</v>
      </c>
      <c r="B142" s="183">
        <v>17</v>
      </c>
      <c r="C142" s="182">
        <v>864694</v>
      </c>
    </row>
    <row r="143" spans="1:3" x14ac:dyDescent="0.25">
      <c r="A143" s="181" t="s">
        <v>82</v>
      </c>
      <c r="B143" s="183">
        <v>62</v>
      </c>
      <c r="C143" s="182">
        <v>3187032</v>
      </c>
    </row>
    <row r="144" spans="1:3" x14ac:dyDescent="0.25">
      <c r="A144" s="181" t="s">
        <v>83</v>
      </c>
      <c r="B144" s="183">
        <v>65</v>
      </c>
      <c r="C144" s="182">
        <v>3320814</v>
      </c>
    </row>
    <row r="145" spans="1:3" x14ac:dyDescent="0.25">
      <c r="A145" s="181" t="s">
        <v>8</v>
      </c>
      <c r="B145" s="183">
        <v>5</v>
      </c>
      <c r="C145" s="182">
        <v>242084</v>
      </c>
    </row>
    <row r="146" spans="1:3" x14ac:dyDescent="0.25">
      <c r="A146" s="181" t="s">
        <v>80</v>
      </c>
      <c r="B146" s="183">
        <v>64</v>
      </c>
      <c r="C146" s="182">
        <v>3376284</v>
      </c>
    </row>
    <row r="147" spans="1:3" ht="17.25" customHeight="1" x14ac:dyDescent="0.25">
      <c r="A147" s="325" t="s">
        <v>303</v>
      </c>
      <c r="B147" s="326"/>
      <c r="C147" s="327"/>
    </row>
    <row r="148" spans="1:3" x14ac:dyDescent="0.25">
      <c r="A148" s="188" t="s">
        <v>297</v>
      </c>
      <c r="B148" s="186">
        <v>326</v>
      </c>
      <c r="C148" s="185">
        <v>16623816</v>
      </c>
    </row>
    <row r="149" spans="1:3" x14ac:dyDescent="0.25">
      <c r="A149" s="178" t="s">
        <v>79</v>
      </c>
      <c r="B149" s="180">
        <v>106</v>
      </c>
      <c r="C149" s="179">
        <v>5284304</v>
      </c>
    </row>
    <row r="150" spans="1:3" x14ac:dyDescent="0.25">
      <c r="A150" s="178" t="s">
        <v>84</v>
      </c>
      <c r="B150" s="180">
        <v>78</v>
      </c>
      <c r="C150" s="179">
        <v>4194024</v>
      </c>
    </row>
    <row r="151" spans="1:3" x14ac:dyDescent="0.25">
      <c r="A151" s="178" t="s">
        <v>85</v>
      </c>
      <c r="B151" s="180">
        <v>115</v>
      </c>
      <c r="C151" s="179">
        <v>5772744</v>
      </c>
    </row>
    <row r="152" spans="1:3" x14ac:dyDescent="0.25">
      <c r="A152" s="181" t="s">
        <v>81</v>
      </c>
      <c r="B152" s="183">
        <v>16</v>
      </c>
      <c r="C152" s="182">
        <v>795242</v>
      </c>
    </row>
    <row r="153" spans="1:3" x14ac:dyDescent="0.25">
      <c r="A153" s="181" t="s">
        <v>82</v>
      </c>
      <c r="B153" s="183">
        <v>9</v>
      </c>
      <c r="C153" s="182">
        <v>473772</v>
      </c>
    </row>
    <row r="154" spans="1:3" x14ac:dyDescent="0.25">
      <c r="A154" s="181" t="s">
        <v>83</v>
      </c>
      <c r="B154" s="183">
        <v>32</v>
      </c>
      <c r="C154" s="182">
        <v>1584063</v>
      </c>
    </row>
    <row r="155" spans="1:3" x14ac:dyDescent="0.25">
      <c r="A155" s="181" t="s">
        <v>8</v>
      </c>
      <c r="B155" s="183">
        <v>11</v>
      </c>
      <c r="C155" s="182">
        <v>533577</v>
      </c>
    </row>
    <row r="156" spans="1:3" x14ac:dyDescent="0.25">
      <c r="A156" s="181" t="s">
        <v>80</v>
      </c>
      <c r="B156" s="183">
        <v>47</v>
      </c>
      <c r="C156" s="182">
        <v>2386090</v>
      </c>
    </row>
    <row r="157" spans="1:3" x14ac:dyDescent="0.25">
      <c r="A157" s="178" t="s">
        <v>86</v>
      </c>
      <c r="B157" s="180">
        <v>27</v>
      </c>
      <c r="C157" s="179">
        <v>1372744</v>
      </c>
    </row>
    <row r="158" spans="1:3" x14ac:dyDescent="0.25">
      <c r="A158" s="181" t="s">
        <v>81</v>
      </c>
      <c r="B158" s="183">
        <v>4</v>
      </c>
      <c r="C158" s="182">
        <v>191964</v>
      </c>
    </row>
    <row r="159" spans="1:3" x14ac:dyDescent="0.25">
      <c r="A159" s="181" t="s">
        <v>82</v>
      </c>
      <c r="B159" s="183">
        <v>3</v>
      </c>
      <c r="C159" s="182">
        <v>169020</v>
      </c>
    </row>
    <row r="160" spans="1:3" x14ac:dyDescent="0.25">
      <c r="A160" s="181" t="s">
        <v>83</v>
      </c>
      <c r="B160" s="183">
        <v>7</v>
      </c>
      <c r="C160" s="182">
        <v>363943</v>
      </c>
    </row>
    <row r="161" spans="1:3" x14ac:dyDescent="0.25">
      <c r="A161" s="181" t="s">
        <v>8</v>
      </c>
      <c r="B161" s="183">
        <v>3</v>
      </c>
      <c r="C161" s="182">
        <v>139530</v>
      </c>
    </row>
    <row r="162" spans="1:3" x14ac:dyDescent="0.25">
      <c r="A162" s="181" t="s">
        <v>80</v>
      </c>
      <c r="B162" s="183">
        <v>10</v>
      </c>
      <c r="C162" s="182">
        <v>508287</v>
      </c>
    </row>
    <row r="163" spans="1:3" ht="18" customHeight="1" x14ac:dyDescent="0.25">
      <c r="A163" s="325" t="s">
        <v>301</v>
      </c>
      <c r="B163" s="326"/>
      <c r="C163" s="327"/>
    </row>
    <row r="164" spans="1:3" x14ac:dyDescent="0.25">
      <c r="A164" s="188" t="s">
        <v>297</v>
      </c>
      <c r="B164" s="186">
        <v>172</v>
      </c>
      <c r="C164" s="185">
        <v>12259777</v>
      </c>
    </row>
    <row r="165" spans="1:3" x14ac:dyDescent="0.25">
      <c r="A165" s="178" t="s">
        <v>79</v>
      </c>
      <c r="B165" s="180">
        <v>43</v>
      </c>
      <c r="C165" s="179">
        <v>3064944</v>
      </c>
    </row>
    <row r="166" spans="1:3" x14ac:dyDescent="0.25">
      <c r="A166" s="178" t="s">
        <v>84</v>
      </c>
      <c r="B166" s="180">
        <v>43</v>
      </c>
      <c r="C166" s="179">
        <v>3064944</v>
      </c>
    </row>
    <row r="167" spans="1:3" x14ac:dyDescent="0.25">
      <c r="A167" s="178" t="s">
        <v>85</v>
      </c>
      <c r="B167" s="180">
        <v>56</v>
      </c>
      <c r="C167" s="179">
        <v>4070744</v>
      </c>
    </row>
    <row r="168" spans="1:3" x14ac:dyDescent="0.25">
      <c r="A168" s="181" t="s">
        <v>81</v>
      </c>
      <c r="B168" s="183">
        <v>29</v>
      </c>
      <c r="C168" s="182">
        <v>2115572</v>
      </c>
    </row>
    <row r="169" spans="1:3" x14ac:dyDescent="0.25">
      <c r="A169" s="181" t="s">
        <v>82</v>
      </c>
      <c r="B169" s="183">
        <v>8</v>
      </c>
      <c r="C169" s="182">
        <v>574698</v>
      </c>
    </row>
    <row r="170" spans="1:3" x14ac:dyDescent="0.25">
      <c r="A170" s="181" t="s">
        <v>83</v>
      </c>
      <c r="B170" s="183">
        <v>13</v>
      </c>
      <c r="C170" s="182">
        <v>928304</v>
      </c>
    </row>
    <row r="171" spans="1:3" x14ac:dyDescent="0.25">
      <c r="A171" s="181" t="s">
        <v>8</v>
      </c>
      <c r="B171" s="183">
        <v>1</v>
      </c>
      <c r="C171" s="182">
        <v>103905</v>
      </c>
    </row>
    <row r="172" spans="1:3" x14ac:dyDescent="0.25">
      <c r="A172" s="181" t="s">
        <v>80</v>
      </c>
      <c r="B172" s="183">
        <v>5</v>
      </c>
      <c r="C172" s="182">
        <v>348265</v>
      </c>
    </row>
    <row r="173" spans="1:3" x14ac:dyDescent="0.25">
      <c r="A173" s="178" t="s">
        <v>86</v>
      </c>
      <c r="B173" s="180">
        <v>30</v>
      </c>
      <c r="C173" s="179">
        <v>2059145</v>
      </c>
    </row>
    <row r="174" spans="1:3" x14ac:dyDescent="0.25">
      <c r="A174" s="181" t="s">
        <v>81</v>
      </c>
      <c r="B174" s="183">
        <v>14</v>
      </c>
      <c r="C174" s="182">
        <v>1093292</v>
      </c>
    </row>
    <row r="175" spans="1:3" x14ac:dyDescent="0.25">
      <c r="A175" s="181" t="s">
        <v>82</v>
      </c>
      <c r="B175" s="183">
        <v>3</v>
      </c>
      <c r="C175" s="182">
        <v>161991</v>
      </c>
    </row>
    <row r="176" spans="1:3" x14ac:dyDescent="0.25">
      <c r="A176" s="181" t="s">
        <v>83</v>
      </c>
      <c r="B176" s="183">
        <v>8</v>
      </c>
      <c r="C176" s="182">
        <v>499422</v>
      </c>
    </row>
    <row r="177" spans="1:3" x14ac:dyDescent="0.25">
      <c r="A177" s="181" t="s">
        <v>80</v>
      </c>
      <c r="B177" s="183">
        <v>5</v>
      </c>
      <c r="C177" s="182">
        <v>304440</v>
      </c>
    </row>
    <row r="178" spans="1:3" ht="18" customHeight="1" x14ac:dyDescent="0.25">
      <c r="A178" s="325" t="s">
        <v>269</v>
      </c>
      <c r="B178" s="326"/>
      <c r="C178" s="327"/>
    </row>
    <row r="179" spans="1:3" x14ac:dyDescent="0.25">
      <c r="A179" s="188" t="s">
        <v>297</v>
      </c>
      <c r="B179" s="186">
        <v>48</v>
      </c>
      <c r="C179" s="185">
        <v>1769741</v>
      </c>
    </row>
    <row r="180" spans="1:3" x14ac:dyDescent="0.25">
      <c r="A180" s="178" t="s">
        <v>79</v>
      </c>
      <c r="B180" s="180">
        <v>13</v>
      </c>
      <c r="C180" s="179">
        <v>476268</v>
      </c>
    </row>
    <row r="181" spans="1:3" x14ac:dyDescent="0.25">
      <c r="A181" s="178" t="s">
        <v>84</v>
      </c>
      <c r="B181" s="180">
        <v>12</v>
      </c>
      <c r="C181" s="179">
        <v>431159</v>
      </c>
    </row>
    <row r="182" spans="1:3" x14ac:dyDescent="0.25">
      <c r="A182" s="178" t="s">
        <v>85</v>
      </c>
      <c r="B182" s="180">
        <v>20</v>
      </c>
      <c r="C182" s="179">
        <v>754564</v>
      </c>
    </row>
    <row r="183" spans="1:3" x14ac:dyDescent="0.25">
      <c r="A183" s="181" t="s">
        <v>81</v>
      </c>
      <c r="B183" s="183">
        <v>3</v>
      </c>
      <c r="C183" s="182">
        <v>117231</v>
      </c>
    </row>
    <row r="184" spans="1:3" x14ac:dyDescent="0.25">
      <c r="A184" s="181" t="s">
        <v>83</v>
      </c>
      <c r="B184" s="183">
        <v>2</v>
      </c>
      <c r="C184" s="182">
        <v>89773</v>
      </c>
    </row>
    <row r="185" spans="1:3" x14ac:dyDescent="0.25">
      <c r="A185" s="181" t="s">
        <v>80</v>
      </c>
      <c r="B185" s="183">
        <v>15</v>
      </c>
      <c r="C185" s="182">
        <v>547560</v>
      </c>
    </row>
    <row r="186" spans="1:3" x14ac:dyDescent="0.25">
      <c r="A186" s="178" t="s">
        <v>86</v>
      </c>
      <c r="B186" s="180">
        <v>3</v>
      </c>
      <c r="C186" s="179">
        <v>107750</v>
      </c>
    </row>
    <row r="187" spans="1:3" x14ac:dyDescent="0.25">
      <c r="A187" s="181" t="s">
        <v>81</v>
      </c>
      <c r="B187" s="183">
        <v>0</v>
      </c>
      <c r="C187" s="182">
        <v>0</v>
      </c>
    </row>
    <row r="188" spans="1:3" x14ac:dyDescent="0.25">
      <c r="A188" s="181" t="s">
        <v>83</v>
      </c>
      <c r="B188" s="183">
        <v>1</v>
      </c>
      <c r="C188" s="182">
        <v>28199</v>
      </c>
    </row>
    <row r="189" spans="1:3" x14ac:dyDescent="0.25">
      <c r="A189" s="181" t="s">
        <v>80</v>
      </c>
      <c r="B189" s="183">
        <v>2</v>
      </c>
      <c r="C189" s="182">
        <v>79551</v>
      </c>
    </row>
    <row r="190" spans="1:3" x14ac:dyDescent="0.25">
      <c r="A190" s="325" t="s">
        <v>319</v>
      </c>
      <c r="B190" s="326"/>
      <c r="C190" s="327"/>
    </row>
    <row r="191" spans="1:3" x14ac:dyDescent="0.25">
      <c r="A191" s="188" t="s">
        <v>220</v>
      </c>
      <c r="B191" s="186">
        <v>4665</v>
      </c>
      <c r="C191" s="185">
        <v>93583340</v>
      </c>
    </row>
    <row r="192" spans="1:3" x14ac:dyDescent="0.25">
      <c r="A192" s="271" t="s">
        <v>79</v>
      </c>
      <c r="B192" s="180">
        <v>1092</v>
      </c>
      <c r="C192" s="179">
        <v>21890961</v>
      </c>
    </row>
    <row r="193" spans="1:3" x14ac:dyDescent="0.25">
      <c r="A193" s="271" t="s">
        <v>84</v>
      </c>
      <c r="B193" s="180">
        <v>1242</v>
      </c>
      <c r="C193" s="179">
        <v>24900711</v>
      </c>
    </row>
    <row r="194" spans="1:3" x14ac:dyDescent="0.25">
      <c r="A194" s="271" t="s">
        <v>85</v>
      </c>
      <c r="B194" s="180">
        <v>1092</v>
      </c>
      <c r="C194" s="179">
        <v>21890961</v>
      </c>
    </row>
    <row r="195" spans="1:3" x14ac:dyDescent="0.25">
      <c r="A195" s="181" t="s">
        <v>80</v>
      </c>
      <c r="B195" s="183">
        <v>557</v>
      </c>
      <c r="C195" s="182">
        <v>11173877</v>
      </c>
    </row>
    <row r="196" spans="1:3" x14ac:dyDescent="0.25">
      <c r="A196" s="181" t="s">
        <v>81</v>
      </c>
      <c r="B196" s="183">
        <v>147</v>
      </c>
      <c r="C196" s="182">
        <v>2936982</v>
      </c>
    </row>
    <row r="197" spans="1:3" x14ac:dyDescent="0.25">
      <c r="A197" s="181" t="s">
        <v>82</v>
      </c>
      <c r="B197" s="183">
        <v>123</v>
      </c>
      <c r="C197" s="182">
        <v>2454830</v>
      </c>
    </row>
    <row r="198" spans="1:3" x14ac:dyDescent="0.25">
      <c r="A198" s="181" t="s">
        <v>8</v>
      </c>
      <c r="B198" s="183">
        <v>53</v>
      </c>
      <c r="C198" s="182">
        <v>1075044</v>
      </c>
    </row>
    <row r="199" spans="1:3" x14ac:dyDescent="0.25">
      <c r="A199" s="181" t="s">
        <v>83</v>
      </c>
      <c r="B199" s="183">
        <v>212</v>
      </c>
      <c r="C199" s="182">
        <v>4250228</v>
      </c>
    </row>
    <row r="200" spans="1:3" x14ac:dyDescent="0.25">
      <c r="A200" s="271" t="s">
        <v>86</v>
      </c>
      <c r="B200" s="180">
        <v>1239</v>
      </c>
      <c r="C200" s="179">
        <v>24900707</v>
      </c>
    </row>
    <row r="201" spans="1:3" x14ac:dyDescent="0.25">
      <c r="A201" s="181" t="s">
        <v>80</v>
      </c>
      <c r="B201" s="183">
        <v>634</v>
      </c>
      <c r="C201" s="182">
        <v>12710154</v>
      </c>
    </row>
    <row r="202" spans="1:3" x14ac:dyDescent="0.25">
      <c r="A202" s="181" t="s">
        <v>81</v>
      </c>
      <c r="B202" s="183">
        <v>165</v>
      </c>
      <c r="C202" s="182">
        <v>3340780</v>
      </c>
    </row>
    <row r="203" spans="1:3" x14ac:dyDescent="0.25">
      <c r="A203" s="181" t="s">
        <v>82</v>
      </c>
      <c r="B203" s="183">
        <v>138</v>
      </c>
      <c r="C203" s="182">
        <v>2792340</v>
      </c>
    </row>
    <row r="204" spans="1:3" x14ac:dyDescent="0.25">
      <c r="A204" s="181" t="s">
        <v>8</v>
      </c>
      <c r="B204" s="267">
        <v>62</v>
      </c>
      <c r="C204" s="268">
        <v>1222850</v>
      </c>
    </row>
    <row r="205" spans="1:3" x14ac:dyDescent="0.25">
      <c r="A205" s="266" t="s">
        <v>83</v>
      </c>
      <c r="B205" s="269">
        <v>240</v>
      </c>
      <c r="C205" s="270">
        <v>4834583</v>
      </c>
    </row>
    <row r="206" spans="1:3" x14ac:dyDescent="0.25">
      <c r="A206" s="188" t="s">
        <v>321</v>
      </c>
      <c r="B206" s="186">
        <v>3146</v>
      </c>
      <c r="C206" s="185">
        <v>99619328</v>
      </c>
    </row>
    <row r="207" spans="1:3" x14ac:dyDescent="0.25">
      <c r="A207" s="271" t="s">
        <v>79</v>
      </c>
      <c r="B207" s="180">
        <v>652</v>
      </c>
      <c r="C207" s="179">
        <v>19330451</v>
      </c>
    </row>
    <row r="208" spans="1:3" x14ac:dyDescent="0.25">
      <c r="A208" s="271" t="s">
        <v>84</v>
      </c>
      <c r="B208" s="180">
        <v>713</v>
      </c>
      <c r="C208" s="179">
        <v>22707648</v>
      </c>
    </row>
    <row r="209" spans="1:3" x14ac:dyDescent="0.25">
      <c r="A209" s="271" t="s">
        <v>85</v>
      </c>
      <c r="B209" s="180">
        <v>691</v>
      </c>
      <c r="C209" s="179">
        <v>19531018</v>
      </c>
    </row>
    <row r="210" spans="1:3" x14ac:dyDescent="0.25">
      <c r="A210" s="181" t="s">
        <v>80</v>
      </c>
      <c r="B210" s="183">
        <v>345</v>
      </c>
      <c r="C210" s="182">
        <v>9758083</v>
      </c>
    </row>
    <row r="211" spans="1:3" x14ac:dyDescent="0.25">
      <c r="A211" s="181" t="s">
        <v>81</v>
      </c>
      <c r="B211" s="183">
        <v>66</v>
      </c>
      <c r="C211" s="182">
        <v>1860895</v>
      </c>
    </row>
    <row r="212" spans="1:3" x14ac:dyDescent="0.25">
      <c r="A212" s="181" t="s">
        <v>82</v>
      </c>
      <c r="B212" s="183">
        <v>83</v>
      </c>
      <c r="C212" s="182">
        <v>2352555</v>
      </c>
    </row>
    <row r="213" spans="1:3" x14ac:dyDescent="0.25">
      <c r="A213" s="181" t="s">
        <v>8</v>
      </c>
      <c r="B213" s="183">
        <v>48</v>
      </c>
      <c r="C213" s="182">
        <v>1343472</v>
      </c>
    </row>
    <row r="214" spans="1:3" x14ac:dyDescent="0.25">
      <c r="A214" s="181" t="s">
        <v>83</v>
      </c>
      <c r="B214" s="183">
        <v>149</v>
      </c>
      <c r="C214" s="182">
        <v>4216013</v>
      </c>
    </row>
    <row r="215" spans="1:3" x14ac:dyDescent="0.25">
      <c r="A215" s="271" t="s">
        <v>86</v>
      </c>
      <c r="B215" s="180">
        <v>1090</v>
      </c>
      <c r="C215" s="179">
        <v>38050211</v>
      </c>
    </row>
    <row r="216" spans="1:3" x14ac:dyDescent="0.25">
      <c r="A216" s="181" t="s">
        <v>80</v>
      </c>
      <c r="B216" s="183">
        <v>544</v>
      </c>
      <c r="C216" s="182">
        <v>19010635</v>
      </c>
    </row>
    <row r="217" spans="1:3" x14ac:dyDescent="0.25">
      <c r="A217" s="181" t="s">
        <v>81</v>
      </c>
      <c r="B217" s="183">
        <v>104</v>
      </c>
      <c r="C217" s="182">
        <v>3625385</v>
      </c>
    </row>
    <row r="218" spans="1:3" x14ac:dyDescent="0.25">
      <c r="A218" s="181" t="s">
        <v>82</v>
      </c>
      <c r="B218" s="183">
        <v>132</v>
      </c>
      <c r="C218" s="182">
        <v>4583234</v>
      </c>
    </row>
    <row r="219" spans="1:3" x14ac:dyDescent="0.25">
      <c r="A219" s="181" t="s">
        <v>8</v>
      </c>
      <c r="B219" s="267">
        <v>75</v>
      </c>
      <c r="C219" s="268">
        <v>2617345</v>
      </c>
    </row>
    <row r="220" spans="1:3" x14ac:dyDescent="0.25">
      <c r="A220" s="266" t="s">
        <v>83</v>
      </c>
      <c r="B220" s="269">
        <v>235</v>
      </c>
      <c r="C220" s="270">
        <v>8213612</v>
      </c>
    </row>
  </sheetData>
  <mergeCells count="15">
    <mergeCell ref="B1:C1"/>
    <mergeCell ref="A5:C5"/>
    <mergeCell ref="A116:C116"/>
    <mergeCell ref="A147:C147"/>
    <mergeCell ref="A163:C163"/>
    <mergeCell ref="A21:C21"/>
    <mergeCell ref="A37:C37"/>
    <mergeCell ref="A53:C53"/>
    <mergeCell ref="A69:C69"/>
    <mergeCell ref="A85:C85"/>
    <mergeCell ref="A190:C190"/>
    <mergeCell ref="A178:C178"/>
    <mergeCell ref="A2:C2"/>
    <mergeCell ref="A3:A4"/>
    <mergeCell ref="B3:C3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rowBreaks count="3" manualBreakCount="3">
    <brk id="52" max="16383" man="1"/>
    <brk id="115" max="16383" man="1"/>
    <brk id="1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5</vt:i4>
      </vt:variant>
    </vt:vector>
  </HeadingPairs>
  <TitlesOfParts>
    <vt:vector size="27" baseType="lpstr">
      <vt:lpstr>прил 7.1</vt:lpstr>
      <vt:lpstr>прил 7(ДИСП,)</vt:lpstr>
      <vt:lpstr>прил 6.1</vt:lpstr>
      <vt:lpstr>прил 6</vt:lpstr>
      <vt:lpstr>прил 5.1</vt:lpstr>
      <vt:lpstr>прил 5(ВМП)</vt:lpstr>
      <vt:lpstr>прил 4.1 </vt:lpstr>
      <vt:lpstr>прил 4</vt:lpstr>
      <vt:lpstr>прил 3.1</vt:lpstr>
      <vt:lpstr>прил 3</vt:lpstr>
      <vt:lpstr>прил 2 подуш</vt:lpstr>
      <vt:lpstr>прил 1.11</vt:lpstr>
      <vt:lpstr>прил 1.10</vt:lpstr>
      <vt:lpstr>прил 1.9</vt:lpstr>
      <vt:lpstr>прил 1.8</vt:lpstr>
      <vt:lpstr>прил 1.7</vt:lpstr>
      <vt:lpstr>прил 1.6</vt:lpstr>
      <vt:lpstr>прил 1.5</vt:lpstr>
      <vt:lpstr>прил 1.4</vt:lpstr>
      <vt:lpstr>прил 1.3</vt:lpstr>
      <vt:lpstr>прил 1.2</vt:lpstr>
      <vt:lpstr>прил 1.1</vt:lpstr>
      <vt:lpstr>'прил 1.8'!Область_печати</vt:lpstr>
      <vt:lpstr>'прил 3'!Область_печати</vt:lpstr>
      <vt:lpstr>'прил 4'!Область_печати</vt:lpstr>
      <vt:lpstr>'прил 4.1 '!Область_печати</vt:lpstr>
      <vt:lpstr>'прил 6.1'!Область_печати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2019-10-09T04:36:02Z</dcterms:modified>
</cp:coreProperties>
</file>